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Operations\Operation Tasks\External User Test Materials\Readiness Test\OMD-D\"/>
    </mc:Choice>
  </mc:AlternateContent>
  <bookViews>
    <workbookView xWindow="0" yWindow="0" windowWidth="20520" windowHeight="7635" tabRatio="874" activeTab="5"/>
  </bookViews>
  <sheets>
    <sheet name="Revision List" sheetId="18" r:id="rId1"/>
    <sheet name="Purposes" sheetId="19" r:id="rId2"/>
    <sheet name="Overview" sheetId="20" r:id="rId3"/>
    <sheet name="Test Conditions" sheetId="21" r:id="rId4"/>
    <sheet name="Verification Instructions" sheetId="59" r:id="rId5"/>
    <sheet name="1-1" sheetId="1" r:id="rId6"/>
    <sheet name="1-2" sheetId="2" r:id="rId7"/>
    <sheet name="1-3" sheetId="3" r:id="rId8"/>
    <sheet name="1-4" sheetId="4" r:id="rId9"/>
    <sheet name="1-5" sheetId="5" r:id="rId10"/>
    <sheet name="1-6" sheetId="6" r:id="rId11"/>
    <sheet name="1-7" sheetId="7" r:id="rId12"/>
    <sheet name="1-8" sheetId="8" r:id="rId13"/>
    <sheet name="1-9" sheetId="10" r:id="rId14"/>
    <sheet name="1-10" sheetId="11" r:id="rId15"/>
    <sheet name="1-11" sheetId="12" r:id="rId16"/>
    <sheet name="1-12" sheetId="13" r:id="rId17"/>
    <sheet name="1-13" sheetId="14" r:id="rId18"/>
    <sheet name="1-14" sheetId="15" r:id="rId19"/>
    <sheet name="1-15" sheetId="16" r:id="rId20"/>
    <sheet name="1-16" sheetId="17" r:id="rId21"/>
    <sheet name="1-17" sheetId="23" r:id="rId22"/>
    <sheet name="1-18" sheetId="24" r:id="rId23"/>
    <sheet name="2-1" sheetId="25" r:id="rId24"/>
    <sheet name="2-2" sheetId="26" r:id="rId25"/>
    <sheet name="2-3" sheetId="27" r:id="rId26"/>
    <sheet name="2-4" sheetId="28" r:id="rId27"/>
    <sheet name="2-5" sheetId="29" r:id="rId28"/>
    <sheet name="2-6" sheetId="30" r:id="rId29"/>
    <sheet name="3-1" sheetId="31" r:id="rId30"/>
    <sheet name="3-2" sheetId="64" r:id="rId31"/>
    <sheet name="3-3" sheetId="65" r:id="rId32"/>
    <sheet name="4-1" sheetId="57" r:id="rId33"/>
    <sheet name="4-2" sheetId="58" r:id="rId34"/>
    <sheet name="5A-1" sheetId="38" r:id="rId35"/>
    <sheet name="5B&amp;C-1" sheetId="39" r:id="rId36"/>
    <sheet name="5B&amp;C-2" sheetId="40" r:id="rId37"/>
    <sheet name="5B&amp;C-3" sheetId="41" r:id="rId38"/>
    <sheet name="5B&amp;C-4" sheetId="42" r:id="rId39"/>
    <sheet name="5B&amp;C-5a" sheetId="43" r:id="rId40"/>
    <sheet name="5B&amp;C-5b" sheetId="44" r:id="rId41"/>
    <sheet name="5B&amp;C-6a" sheetId="45" r:id="rId42"/>
    <sheet name="5B&amp;C-6b" sheetId="46" r:id="rId43"/>
    <sheet name="5D-1" sheetId="48" r:id="rId44"/>
    <sheet name="5D-2" sheetId="49" r:id="rId45"/>
    <sheet name="5D-3" sheetId="50" r:id="rId46"/>
    <sheet name="5D-4a" sheetId="52" r:id="rId47"/>
    <sheet name="5D-4b" sheetId="53" r:id="rId48"/>
    <sheet name="5D-5a" sheetId="54" r:id="rId49"/>
    <sheet name="5D-5b" sheetId="55" r:id="rId50"/>
    <sheet name="6-1a" sheetId="34" r:id="rId51"/>
    <sheet name="6-1b" sheetId="35" r:id="rId52"/>
    <sheet name="6-2a" sheetId="36" r:id="rId53"/>
    <sheet name="6-2b" sheetId="37" r:id="rId54"/>
  </sheets>
  <definedNames>
    <definedName name="_Toc352697180" localSheetId="1">Purposes!#REF!</definedName>
    <definedName name="Case1" localSheetId="19">'1-15'!#REF!</definedName>
    <definedName name="Case1" localSheetId="20">'1-16'!#REF!</definedName>
    <definedName name="Case1" localSheetId="30">'3-2'!#REF!</definedName>
    <definedName name="Case1" localSheetId="31">'3-3'!#REF!</definedName>
    <definedName name="Case1" localSheetId="41">'5B&amp;C-6a'!#REF!</definedName>
    <definedName name="Case1" localSheetId="42">'5B&amp;C-6b'!#REF!</definedName>
    <definedName name="Case1" localSheetId="48">'5D-5a'!#REF!</definedName>
    <definedName name="Case1" localSheetId="49">'5D-5b'!#REF!</definedName>
  </definedNames>
  <calcPr calcId="162913"/>
</workbook>
</file>

<file path=xl/calcChain.xml><?xml version="1.0" encoding="utf-8"?>
<calcChain xmlns="http://schemas.openxmlformats.org/spreadsheetml/2006/main">
  <c r="D18" i="24" l="1"/>
  <c r="F17" i="24"/>
  <c r="D17" i="24"/>
  <c r="F16" i="24"/>
  <c r="D16" i="24"/>
  <c r="F15" i="24"/>
  <c r="D15" i="24"/>
  <c r="D14" i="24"/>
  <c r="B14" i="24"/>
  <c r="D13" i="24"/>
  <c r="B13" i="24"/>
  <c r="H12" i="24"/>
  <c r="F12" i="24"/>
  <c r="D12" i="24"/>
  <c r="B12" i="24"/>
  <c r="H11" i="24"/>
  <c r="F11" i="24"/>
  <c r="D11" i="24"/>
  <c r="B11" i="24"/>
  <c r="H10" i="24"/>
  <c r="F10" i="24"/>
  <c r="D10" i="24"/>
  <c r="B10" i="24"/>
  <c r="H9" i="24"/>
  <c r="D9" i="24"/>
</calcChain>
</file>

<file path=xl/sharedStrings.xml><?xml version="1.0" encoding="utf-8"?>
<sst xmlns="http://schemas.openxmlformats.org/spreadsheetml/2006/main" count="10846" uniqueCount="2976">
  <si>
    <t>Session 1 - Test case 1: Interpretation of Reference Data (message type: 301, 302, 303, 304, 305)</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</si>
  <si>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</si>
  <si>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i. Effective Date: Current Day</t>
    <phoneticPr fontId="4" type="noConversion"/>
  </si>
  <si>
    <t>OMD Message Type</t>
  </si>
  <si>
    <t>OMD Field Name</t>
    <phoneticPr fontId="4" type="noConversion"/>
  </si>
  <si>
    <t>Scenario 1</t>
    <phoneticPr fontId="4" type="noConversion"/>
  </si>
  <si>
    <t>Scenario 2</t>
  </si>
  <si>
    <t>Scenario 3</t>
  </si>
  <si>
    <t>Scenario 4</t>
    <phoneticPr fontId="4" type="noConversion"/>
  </si>
  <si>
    <t>Scenario 5</t>
    <phoneticPr fontId="4" type="noConversion"/>
  </si>
  <si>
    <t>Scenario 6</t>
    <phoneticPr fontId="4" type="noConversion"/>
  </si>
  <si>
    <t>Scenario 7</t>
    <phoneticPr fontId="4" type="noConversion"/>
  </si>
  <si>
    <t>Scenario 8</t>
    <phoneticPr fontId="4" type="noConversion"/>
  </si>
  <si>
    <t>Scenario 9</t>
    <phoneticPr fontId="4" type="noConversion"/>
  </si>
  <si>
    <t>Scenario 10</t>
    <phoneticPr fontId="4" type="noConversion"/>
  </si>
  <si>
    <t>Expected Value</t>
  </si>
  <si>
    <t>OrderbookID</t>
  </si>
  <si>
    <t>Symbol</t>
  </si>
  <si>
    <t>FinancialProduct</t>
  </si>
  <si>
    <t>NumberOfDecimalsPrice</t>
  </si>
  <si>
    <t>NumberOfLegs</t>
  </si>
  <si>
    <t>StrikePrice</t>
  </si>
  <si>
    <t>ExpirationDate</t>
  </si>
  <si>
    <t>DecimalInStrikePrice</t>
    <phoneticPr fontId="4" type="noConversion"/>
  </si>
  <si>
    <t>PutOrCall</t>
  </si>
  <si>
    <t>OrderBookID</t>
  </si>
  <si>
    <t>Country</t>
  </si>
  <si>
    <t>Market</t>
  </si>
  <si>
    <t>InstrumentGroup</t>
    <phoneticPr fontId="4" type="noConversion"/>
  </si>
  <si>
    <t>Modifier</t>
  </si>
  <si>
    <t>CommodityCode</t>
  </si>
  <si>
    <t>ContractSize</t>
  </si>
  <si>
    <t>ISINCode</t>
  </si>
  <si>
    <t>SeriesStatus</t>
  </si>
  <si>
    <t>EffectiveTomorrow</t>
  </si>
  <si>
    <t>EffectiveExpDate</t>
  </si>
  <si>
    <t>DateTimeLastTrading</t>
  </si>
  <si>
    <t>1970-01-01  08:00:00</t>
    <phoneticPr fontId="4" type="noConversion"/>
  </si>
  <si>
    <t>DateTimeFirstTrading</t>
    <phoneticPr fontId="4" type="noConversion"/>
  </si>
  <si>
    <t>PriceMethod</t>
    <phoneticPr fontId="4" type="noConversion"/>
  </si>
  <si>
    <t>PriceQuotationFactor</t>
    <phoneticPr fontId="4" type="noConversion"/>
  </si>
  <si>
    <t>DecimalInUnderlyingPrice</t>
  </si>
  <si>
    <t>BaseCurrency</t>
  </si>
  <si>
    <t>HKD</t>
    <phoneticPr fontId="4" type="noConversion"/>
  </si>
  <si>
    <t>CNY</t>
  </si>
  <si>
    <t>CNY</t>
    <phoneticPr fontId="4" type="noConversion"/>
  </si>
  <si>
    <t>HKD</t>
  </si>
  <si>
    <t>UnderlyingPriceUnit</t>
  </si>
  <si>
    <t>CommodityName</t>
  </si>
  <si>
    <t>HANG SENG INDEX</t>
  </si>
  <si>
    <t>USD/CNH</t>
  </si>
  <si>
    <t>MTR CORPORATION</t>
  </si>
  <si>
    <t>MINI-HSCEI</t>
    <phoneticPr fontId="4" type="noConversion"/>
  </si>
  <si>
    <t>3-MONTH HIBOR</t>
  </si>
  <si>
    <t>FLEXIBLE HSCEI</t>
    <phoneticPr fontId="4" type="noConversion"/>
  </si>
  <si>
    <t>NominalValue</t>
  </si>
  <si>
    <t>UnderlyingCode</t>
  </si>
  <si>
    <t>HSI</t>
  </si>
  <si>
    <t>00066</t>
    <phoneticPr fontId="4" type="noConversion"/>
  </si>
  <si>
    <t>HSE</t>
    <phoneticPr fontId="4" type="noConversion"/>
  </si>
  <si>
    <t>UnderlyingType</t>
  </si>
  <si>
    <t>CommodityID</t>
    <phoneticPr fontId="4" type="noConversion"/>
  </si>
  <si>
    <t>CUS</t>
    <phoneticPr fontId="4" type="noConversion"/>
  </si>
  <si>
    <t>LRP</t>
    <phoneticPr fontId="4" type="noConversion"/>
  </si>
  <si>
    <t>MTR</t>
    <phoneticPr fontId="4" type="noConversion"/>
  </si>
  <si>
    <t>MCH</t>
    <phoneticPr fontId="4" type="noConversion"/>
  </si>
  <si>
    <t>HB3</t>
    <phoneticPr fontId="4" type="noConversion"/>
  </si>
  <si>
    <t>XHH</t>
    <phoneticPr fontId="4" type="noConversion"/>
  </si>
  <si>
    <t>InstrumentGroup</t>
  </si>
  <si>
    <t>PriceQuotationFactor</t>
  </si>
  <si>
    <t>DecimalInStrikePrice</t>
  </si>
  <si>
    <t>DecimalInContractSize</t>
  </si>
  <si>
    <t>DecimalInPremium</t>
  </si>
  <si>
    <t>RankingType</t>
  </si>
  <si>
    <t>Tradable</t>
  </si>
  <si>
    <t>PremiumUnit4Price</t>
  </si>
  <si>
    <t>N</t>
  </si>
  <si>
    <t>InstrumentClassID</t>
  </si>
  <si>
    <t>HSIFUT</t>
    <phoneticPr fontId="4" type="noConversion"/>
  </si>
  <si>
    <t>CUSFUT</t>
  </si>
  <si>
    <t xml:space="preserve">LRPFUT </t>
    <phoneticPr fontId="4" type="noConversion"/>
  </si>
  <si>
    <t>MTRFUT</t>
    <phoneticPr fontId="4" type="noConversion"/>
  </si>
  <si>
    <t>HSICALL</t>
    <phoneticPr fontId="4" type="noConversion"/>
  </si>
  <si>
    <t>HSIPUT</t>
    <phoneticPr fontId="4" type="noConversion"/>
  </si>
  <si>
    <t xml:space="preserve">MCHTS01       </t>
    <phoneticPr fontId="4" type="noConversion"/>
  </si>
  <si>
    <t>HBTSH03</t>
    <phoneticPr fontId="4" type="noConversion"/>
  </si>
  <si>
    <t xml:space="preserve">XHHPUT  </t>
    <phoneticPr fontId="4" type="noConversion"/>
  </si>
  <si>
    <t>HSWCALL</t>
    <phoneticPr fontId="4" type="noConversion"/>
  </si>
  <si>
    <t>TMC_HSI</t>
  </si>
  <si>
    <t>InstrumentClassName</t>
  </si>
  <si>
    <t>HSI - FUTURES</t>
    <phoneticPr fontId="4" type="noConversion"/>
  </si>
  <si>
    <t>CUS – FUTURES</t>
  </si>
  <si>
    <t xml:space="preserve">LRP - FUTURES </t>
    <phoneticPr fontId="4" type="noConversion"/>
  </si>
  <si>
    <t>MTR - FUTURES</t>
    <phoneticPr fontId="4" type="noConversion"/>
  </si>
  <si>
    <t>HSI - CALL OPTIONS</t>
    <phoneticPr fontId="4" type="noConversion"/>
  </si>
  <si>
    <t>HSI - PUT OPTIONS</t>
    <phoneticPr fontId="4" type="noConversion"/>
  </si>
  <si>
    <t xml:space="preserve">MCH FUT TIME SPREAD (S=1)       </t>
    <phoneticPr fontId="4" type="noConversion"/>
  </si>
  <si>
    <t>HB3 TIME SPREAD (S=3)</t>
    <phoneticPr fontId="4" type="noConversion"/>
  </si>
  <si>
    <t>XHH - PUT OPTIONS</t>
    <phoneticPr fontId="4" type="noConversion"/>
  </si>
  <si>
    <t>HSW - CALL OPTIONS</t>
    <phoneticPr fontId="4" type="noConversion"/>
  </si>
  <si>
    <t>HSI TMC Combo Class</t>
    <phoneticPr fontId="4" type="noConversion"/>
  </si>
  <si>
    <t>IsFractions</t>
  </si>
  <si>
    <t>N</t>
    <phoneticPr fontId="4" type="noConversion"/>
  </si>
  <si>
    <t>SettlementCurrencyID</t>
    <phoneticPr fontId="4" type="noConversion"/>
  </si>
  <si>
    <t>Effective Tomorrow</t>
  </si>
  <si>
    <t>TickStepSize</t>
    <phoneticPr fontId="4" type="noConversion"/>
  </si>
  <si>
    <t>ComboOrderbookID</t>
  </si>
  <si>
    <t>N/A</t>
    <phoneticPr fontId="4" type="noConversion"/>
  </si>
  <si>
    <t>LegOrderbookID</t>
  </si>
  <si>
    <t>LegSide</t>
  </si>
  <si>
    <t>B</t>
    <phoneticPr fontId="4" type="noConversion"/>
  </si>
  <si>
    <t>B</t>
  </si>
  <si>
    <t>LegRatio</t>
  </si>
  <si>
    <t>C</t>
    <phoneticPr fontId="4" type="noConversion"/>
  </si>
  <si>
    <t>C</t>
  </si>
  <si>
    <t>N/A</t>
    <phoneticPr fontId="4" type="noConversion"/>
  </si>
  <si>
    <t>ii. Effective Date: Next Day</t>
    <phoneticPr fontId="4" type="noConversion"/>
  </si>
  <si>
    <t>OMD Field Name</t>
    <phoneticPr fontId="4" type="noConversion"/>
  </si>
  <si>
    <t>Scenario 13</t>
    <phoneticPr fontId="4" type="noConversion"/>
  </si>
  <si>
    <t>DateTimeFirstTrading</t>
    <phoneticPr fontId="4" type="noConversion"/>
  </si>
  <si>
    <t>1970-01-01  08:00:00</t>
    <phoneticPr fontId="4" type="noConversion"/>
  </si>
  <si>
    <t>PriceMethod</t>
    <phoneticPr fontId="4" type="noConversion"/>
  </si>
  <si>
    <t>PriceQuotationFactor</t>
    <phoneticPr fontId="4" type="noConversion"/>
  </si>
  <si>
    <t>CommodityID</t>
    <phoneticPr fontId="4" type="noConversion"/>
  </si>
  <si>
    <t>HSIPUT</t>
    <phoneticPr fontId="4" type="noConversion"/>
  </si>
  <si>
    <t>HSI - PUT OPTIONS</t>
    <phoneticPr fontId="4" type="noConversion"/>
  </si>
  <si>
    <t>SettlementCurrencyID</t>
  </si>
  <si>
    <t>TickStepSize</t>
    <phoneticPr fontId="4" type="noConversion"/>
  </si>
  <si>
    <t>i. Effective Date: Current Day</t>
    <phoneticPr fontId="4" type="noConversion"/>
  </si>
  <si>
    <t>Scenario 14</t>
    <phoneticPr fontId="4" type="noConversion"/>
  </si>
  <si>
    <t>Scenario 16</t>
    <phoneticPr fontId="4" type="noConversion"/>
  </si>
  <si>
    <t>Scenario 17</t>
    <phoneticPr fontId="4" type="noConversion"/>
  </si>
  <si>
    <t>HK EXCHANGES AND CLEARING</t>
  </si>
  <si>
    <t>HSBC HOLDINGS PLC</t>
    <phoneticPr fontId="4" type="noConversion"/>
  </si>
  <si>
    <t>HSBC HOLDINGS PLC</t>
  </si>
  <si>
    <t>00388</t>
    <phoneticPr fontId="4" type="noConversion"/>
  </si>
  <si>
    <t>HEX</t>
    <phoneticPr fontId="4" type="noConversion"/>
  </si>
  <si>
    <t>HKB</t>
    <phoneticPr fontId="4" type="noConversion"/>
  </si>
  <si>
    <t>HEXCALL</t>
    <phoneticPr fontId="4" type="noConversion"/>
  </si>
  <si>
    <t>HKBPUT</t>
    <phoneticPr fontId="4" type="noConversion"/>
  </si>
  <si>
    <t>TMC_HKB</t>
  </si>
  <si>
    <t>HEX - CALL OPTIONS</t>
    <phoneticPr fontId="4" type="noConversion"/>
  </si>
  <si>
    <t>HKB - PUT OPTIONS</t>
    <phoneticPr fontId="4" type="noConversion"/>
  </si>
  <si>
    <t>HKB TMC Combo Class</t>
  </si>
  <si>
    <t>N</t>
    <phoneticPr fontId="4" type="noConversion"/>
  </si>
  <si>
    <t>HKD</t>
    <phoneticPr fontId="4" type="noConversion"/>
  </si>
  <si>
    <t>B</t>
    <phoneticPr fontId="4" type="noConversion"/>
  </si>
  <si>
    <t>C</t>
    <phoneticPr fontId="4" type="noConversion"/>
  </si>
  <si>
    <t>CATHAY PACIFIC AIRWAYS</t>
    <phoneticPr fontId="4" type="noConversion"/>
  </si>
  <si>
    <t>00293</t>
    <phoneticPr fontId="4" type="noConversion"/>
  </si>
  <si>
    <t>CPA</t>
    <phoneticPr fontId="4" type="noConversion"/>
  </si>
  <si>
    <t>CPACALL</t>
    <phoneticPr fontId="4" type="noConversion"/>
  </si>
  <si>
    <t>CPA - CALL OPTIONS</t>
    <phoneticPr fontId="4" type="noConversion"/>
  </si>
  <si>
    <t>Session 1 - Test case 2: Interpretation of Status Data: Market Status (message type: 320)</t>
    <phoneticPr fontId="4" type="noConversion"/>
  </si>
  <si>
    <t>Section A. For Both SOM and Non-SOM Subscriber (Scenario 1 - 4)</t>
    <phoneticPr fontId="4" type="noConversion"/>
  </si>
  <si>
    <t>Scenario 1</t>
  </si>
  <si>
    <t>Scenario 4</t>
  </si>
  <si>
    <t>OMD Field Name</t>
    <phoneticPr fontId="4" type="noConversion"/>
  </si>
  <si>
    <t>Expected Value</t>
    <phoneticPr fontId="4" type="noConversion"/>
  </si>
  <si>
    <t>StateLevel</t>
  </si>
  <si>
    <t>Instrument</t>
  </si>
  <si>
    <t>ActualStartDate (UTC)</t>
    <phoneticPr fontId="4" type="noConversion"/>
  </si>
  <si>
    <t>ActualStartTime (UTC)</t>
    <phoneticPr fontId="4" type="noConversion"/>
  </si>
  <si>
    <t>PlannedStartDate (UTC)</t>
    <phoneticPr fontId="4" type="noConversion"/>
  </si>
  <si>
    <t>PlannedStartTime (UTC)</t>
    <phoneticPr fontId="4" type="noConversion"/>
  </si>
  <si>
    <t>SecondsToStateChange</t>
  </si>
  <si>
    <t>State</t>
  </si>
  <si>
    <t>Priority</t>
  </si>
  <si>
    <t>Section B. For Non-SOM Subscriber Only (Scenario 5 -14)</t>
    <phoneticPr fontId="4" type="noConversion"/>
  </si>
  <si>
    <r>
      <t xml:space="preserve">For each test case below, please check the box for each data items where your system records the same details after receiving the particular </t>
    </r>
    <r>
      <rPr>
        <b/>
        <sz val="12"/>
        <color theme="1"/>
        <rFont val="Arial"/>
        <family val="2"/>
      </rPr>
      <t>SeqNum</t>
    </r>
    <r>
      <rPr>
        <sz val="12"/>
        <color theme="1"/>
        <rFont val="Arial"/>
        <family val="2"/>
      </rPr>
      <t xml:space="preserve"> as the expected details.</t>
    </r>
    <phoneticPr fontId="4" type="noConversion"/>
  </si>
  <si>
    <t>Scenario 5</t>
    <phoneticPr fontId="4" type="noConversion"/>
  </si>
  <si>
    <t>Scenario 6</t>
    <phoneticPr fontId="4" type="noConversion"/>
  </si>
  <si>
    <t>Scenario 7</t>
    <phoneticPr fontId="4" type="noConversion"/>
  </si>
  <si>
    <t>Scenario 8</t>
    <phoneticPr fontId="4" type="noConversion"/>
  </si>
  <si>
    <t>Scenario 9</t>
    <phoneticPr fontId="4" type="noConversion"/>
  </si>
  <si>
    <t>Scenario 10</t>
    <phoneticPr fontId="4" type="noConversion"/>
  </si>
  <si>
    <t>OMD Field</t>
    <phoneticPr fontId="4" type="noConversion"/>
  </si>
  <si>
    <t>Channel
161</t>
    <phoneticPr fontId="4" type="noConversion"/>
  </si>
  <si>
    <t>Expected Value</t>
    <phoneticPr fontId="4" type="noConversion"/>
  </si>
  <si>
    <t>SeqNum</t>
    <phoneticPr fontId="4" type="noConversion"/>
  </si>
  <si>
    <t>OrderbookID</t>
    <phoneticPr fontId="4" type="noConversion"/>
  </si>
  <si>
    <t>040000</t>
    <phoneticPr fontId="4" type="noConversion"/>
  </si>
  <si>
    <t>State</t>
    <phoneticPr fontId="4" type="noConversion"/>
  </si>
  <si>
    <t>Instrument States after receiving this particular message</t>
    <phoneticPr fontId="4" type="noConversion"/>
  </si>
  <si>
    <t>25</t>
    <phoneticPr fontId="4" type="noConversion"/>
  </si>
  <si>
    <t>6</t>
    <phoneticPr fontId="4" type="noConversion"/>
  </si>
  <si>
    <t>Channel
162</t>
    <phoneticPr fontId="4" type="noConversion"/>
  </si>
  <si>
    <t>043000</t>
    <phoneticPr fontId="4" type="noConversion"/>
  </si>
  <si>
    <t>011500</t>
    <phoneticPr fontId="4" type="noConversion"/>
  </si>
  <si>
    <t>083000</t>
    <phoneticPr fontId="4" type="noConversion"/>
  </si>
  <si>
    <t>Section C. For SOM Subscriber Only (Scenario 15-17)</t>
    <phoneticPr fontId="4" type="noConversion"/>
  </si>
  <si>
    <t>Session 1 - Test case 3: Interpretation of Status Data: Series Status (message type: 321)</t>
    <phoneticPr fontId="4" type="noConversion"/>
  </si>
  <si>
    <t>Section A. For Non-SOM Subscriber (Scenario 1 - 3)</t>
    <phoneticPr fontId="4" type="noConversion"/>
  </si>
  <si>
    <t>Scenario 3</t>
    <phoneticPr fontId="4" type="noConversion"/>
  </si>
  <si>
    <t>OMD Field Name</t>
    <phoneticPr fontId="4" type="noConversion"/>
  </si>
  <si>
    <t>SuspensionIndicator</t>
    <phoneticPr fontId="4" type="noConversion"/>
  </si>
  <si>
    <t>SeriesStatus</t>
    <phoneticPr fontId="4" type="noConversion"/>
  </si>
  <si>
    <t>Section B. For SOM Subscriber (Scenario 4 - 6)</t>
    <phoneticPr fontId="4" type="noConversion"/>
  </si>
  <si>
    <t>Scenario 4</t>
    <phoneticPr fontId="4" type="noConversion"/>
  </si>
  <si>
    <t>Session 1 - Test case 4: Interpretation of Status Data: Commodity Status (message type: 322)</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</si>
  <si>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</si>
  <si>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Section A. For Both SOM and Non-SOM Subscriber (Scenario 1 - 3)</t>
    <phoneticPr fontId="4" type="noConversion"/>
  </si>
  <si>
    <t>Scenario 2</t>
    <phoneticPr fontId="4" type="noConversion"/>
  </si>
  <si>
    <t>Scenario 3</t>
    <phoneticPr fontId="4" type="noConversion"/>
  </si>
  <si>
    <t>OMD Field Name</t>
    <phoneticPr fontId="4" type="noConversion"/>
  </si>
  <si>
    <t>Expected Value</t>
    <phoneticPr fontId="4" type="noConversion"/>
  </si>
  <si>
    <t>CommodityCode</t>
    <phoneticPr fontId="4" type="noConversion"/>
  </si>
  <si>
    <t>Suspended</t>
  </si>
  <si>
    <t>N</t>
    <phoneticPr fontId="4" type="noConversion"/>
  </si>
  <si>
    <t>Y</t>
    <phoneticPr fontId="4" type="noConversion"/>
  </si>
  <si>
    <t>Locked</t>
    <phoneticPr fontId="4" type="noConversion"/>
  </si>
  <si>
    <t>Session 1 - Test case 5: Interpretation of Order Book Data: Quote Request (message type: 336)</t>
    <phoneticPr fontId="4" type="noConversion"/>
  </si>
  <si>
    <t>Section A. For Non-SOM Subscriber Only (Scenario 1)</t>
    <phoneticPr fontId="4" type="noConversion"/>
  </si>
  <si>
    <t>NumberOflots</t>
  </si>
  <si>
    <t>BidAskFlag</t>
  </si>
  <si>
    <t>Session 1 - Test case 6: Interpretation of Trade and Price Data : Trade Statistics (message type: 360) -  D-Lite and DS subscribers only</t>
    <phoneticPr fontId="4" type="noConversion"/>
  </si>
  <si>
    <t>* All price values below are specified in actual values after taking into account of implied decimals.</t>
    <phoneticPr fontId="4" type="noConversion"/>
  </si>
  <si>
    <t>Section A. For Non-SOM Subscriber Only (Scenario1 - 3)</t>
  </si>
  <si>
    <t>i. T Session</t>
    <phoneticPr fontId="4" type="noConversion"/>
  </si>
  <si>
    <t>Price</t>
  </si>
  <si>
    <t>N/A (Value = -2147483648)</t>
    <phoneticPr fontId="4" type="noConversion"/>
  </si>
  <si>
    <t>DealSource</t>
  </si>
  <si>
    <t>Session</t>
  </si>
  <si>
    <t>AggregateQuantity</t>
  </si>
  <si>
    <t>Open</t>
  </si>
  <si>
    <t>High</t>
  </si>
  <si>
    <t>Low</t>
  </si>
  <si>
    <t>TradeReportVolume</t>
  </si>
  <si>
    <t>DealCount</t>
  </si>
  <si>
    <t>Turnover</t>
  </si>
  <si>
    <t>ii. T+1 Session</t>
    <phoneticPr fontId="4" type="noConversion"/>
  </si>
  <si>
    <t>Section B. For SOM Subscriber Only (Scenario 4 - 5)</t>
    <phoneticPr fontId="4" type="noConversion"/>
  </si>
  <si>
    <t>87.00</t>
    <phoneticPr fontId="4" type="noConversion"/>
  </si>
  <si>
    <t>86.00</t>
    <phoneticPr fontId="4" type="noConversion"/>
  </si>
  <si>
    <t>Session 1 - Test case 7: Interpretation of Trade and Price Data : Series Statistics (message type: 363) - DP subscribers only</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</si>
  <si>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</si>
  <si>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 All price values below are specified in actual values after taking into account of implied decimals.</t>
    <phoneticPr fontId="4" type="noConversion"/>
  </si>
  <si>
    <t>i. T Session</t>
    <phoneticPr fontId="4" type="noConversion"/>
  </si>
  <si>
    <t>Expected Value</t>
    <phoneticPr fontId="4" type="noConversion"/>
  </si>
  <si>
    <t>N/A (Value = -2147483648)</t>
    <phoneticPr fontId="4" type="noConversion"/>
  </si>
  <si>
    <t>N/A (Value = -2147483648)</t>
  </si>
  <si>
    <t xml:space="preserve">Price </t>
  </si>
  <si>
    <t>ii. T+1 Session</t>
    <phoneticPr fontId="4" type="noConversion"/>
  </si>
  <si>
    <t>OMD Field Name</t>
    <phoneticPr fontId="4" type="noConversion"/>
  </si>
  <si>
    <t>Section B. For SOM Subscriber Only (Scenario 4)</t>
  </si>
  <si>
    <t>i. T Session</t>
    <phoneticPr fontId="4" type="noConversion"/>
  </si>
  <si>
    <t>Scenario 5</t>
    <phoneticPr fontId="4" type="noConversion"/>
  </si>
  <si>
    <t>Session 1 - Test case 8: Interpretation of Trade and Price Data : Calculated Opening Price (message type: 364)</t>
    <phoneticPr fontId="4" type="noConversion"/>
  </si>
  <si>
    <t>Section A. For Non-SOM Subscriber Only (Scenario 1 - 3)</t>
    <phoneticPr fontId="4" type="noConversion"/>
  </si>
  <si>
    <t xml:space="preserve">OrderbookID </t>
  </si>
  <si>
    <t xml:space="preserve">CalculatedOpeningPrice </t>
  </si>
  <si>
    <t>Quantity</t>
  </si>
  <si>
    <t>Section B. For SOM Subscriber Only (Scenario 4)</t>
    <phoneticPr fontId="4" type="noConversion"/>
  </si>
  <si>
    <t>Section A. For Both SOM and Non-SOM Subscriber (Scenario 1 - 2)</t>
    <phoneticPr fontId="4" type="noConversion"/>
  </si>
  <si>
    <t>H</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</si>
  <si>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</si>
  <si>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AlertID</t>
  </si>
  <si>
    <t>Source</t>
  </si>
  <si>
    <t>M</t>
  </si>
  <si>
    <t>Header</t>
  </si>
  <si>
    <t>LastFragment</t>
  </si>
  <si>
    <t>N</t>
    <phoneticPr fontId="4" type="noConversion"/>
  </si>
  <si>
    <t>InfoType</t>
  </si>
  <si>
    <t>NoLines</t>
  </si>
  <si>
    <t>Content (1)</t>
  </si>
  <si>
    <t>Content (2)</t>
  </si>
  <si>
    <t>N/A</t>
    <phoneticPr fontId="4" type="noConversion"/>
  </si>
  <si>
    <t>Content (3)</t>
  </si>
  <si>
    <t>Scenario 2</t>
    <phoneticPr fontId="4" type="noConversion"/>
  </si>
  <si>
    <t>Y</t>
    <phoneticPr fontId="4" type="noConversion"/>
  </si>
  <si>
    <t>Channel
177</t>
    <phoneticPr fontId="4" type="noConversion"/>
  </si>
  <si>
    <t>1</t>
    <phoneticPr fontId="4" type="noConversion"/>
  </si>
  <si>
    <t>2</t>
    <phoneticPr fontId="4" type="noConversion"/>
  </si>
  <si>
    <t>4</t>
    <phoneticPr fontId="4" type="noConversion"/>
  </si>
  <si>
    <t>3</t>
    <phoneticPr fontId="4" type="noConversion"/>
  </si>
  <si>
    <t>* All price values below are specified in actual values after taking into account of implied decimals.</t>
  </si>
  <si>
    <t>DayIndicator</t>
  </si>
  <si>
    <t>Settlement</t>
  </si>
  <si>
    <t>NULL (Value = -2147483648)</t>
    <phoneticPr fontId="4" type="noConversion"/>
  </si>
  <si>
    <t>GrossOI</t>
  </si>
  <si>
    <t>NetOI</t>
  </si>
  <si>
    <t>10.00</t>
    <phoneticPr fontId="4" type="noConversion"/>
  </si>
  <si>
    <t>Section A. For Non-SOM Subscriber Only (Scenario 1)</t>
  </si>
  <si>
    <t>ImpliedVolatility</t>
  </si>
  <si>
    <t>24.0000</t>
    <phoneticPr fontId="4" type="noConversion"/>
  </si>
  <si>
    <t>Section B. For SOM Subscriber Only (Scenario 2)</t>
  </si>
  <si>
    <t>1.0500</t>
    <phoneticPr fontId="4" type="noConversion"/>
  </si>
  <si>
    <r>
      <t xml:space="preserve">For each test case below, please check the box for each order book entry where the </t>
    </r>
    <r>
      <rPr>
        <b/>
        <sz val="12"/>
        <color theme="1"/>
        <rFont val="Arial"/>
        <family val="2"/>
      </rPr>
      <t>Final Value</t>
    </r>
    <r>
      <rPr>
        <sz val="12"/>
        <color theme="1"/>
        <rFont val="Arial"/>
        <family val="2"/>
      </rPr>
      <t xml:space="preserve"> your system records the same details as the expected details.</t>
    </r>
    <phoneticPr fontId="4" type="noConversion"/>
  </si>
  <si>
    <t>* All price values below are specified in actual values after taking into account of implied decimals.</t>
    <phoneticPr fontId="4" type="noConversion"/>
  </si>
  <si>
    <t>Scenario 1 - A</t>
    <phoneticPr fontId="4" type="noConversion"/>
  </si>
  <si>
    <t>Scenario 1 - B</t>
    <phoneticPr fontId="4" type="noConversion"/>
  </si>
  <si>
    <t>Scenario 1 - C</t>
    <phoneticPr fontId="4" type="noConversion"/>
  </si>
  <si>
    <t>Scenario 1 - D</t>
    <phoneticPr fontId="4" type="noConversion"/>
  </si>
  <si>
    <t>Buy</t>
  </si>
  <si>
    <t>Sell</t>
  </si>
  <si>
    <t>Ask</t>
    <phoneticPr fontId="4" type="noConversion"/>
  </si>
  <si>
    <t>Price Level</t>
    <phoneticPr fontId="4" type="noConversion"/>
  </si>
  <si>
    <t>Aggregated
Quantity</t>
  </si>
  <si>
    <t>NumOf
Order</t>
    <phoneticPr fontId="4" type="noConversion"/>
  </si>
  <si>
    <t>Price Level</t>
  </si>
  <si>
    <t>NumOf
Order</t>
  </si>
  <si>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</si>
  <si>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</si>
  <si>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</si>
  <si>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</si>
  <si>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</si>
  <si>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</si>
  <si>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Order ID</t>
  </si>
  <si>
    <t>Order
Book
Position</t>
    <phoneticPr fontId="4" type="noConversion"/>
  </si>
  <si>
    <t>Order Type</t>
  </si>
  <si>
    <t>Empty Book</t>
  </si>
  <si>
    <t>Scenario 2 - A</t>
    <phoneticPr fontId="4" type="noConversion"/>
  </si>
  <si>
    <t>Scenario 2 - B</t>
    <phoneticPr fontId="4" type="noConversion"/>
  </si>
  <si>
    <t>Scenario 2 - C</t>
    <phoneticPr fontId="4" type="noConversion"/>
  </si>
  <si>
    <t>Buy</t>
    <phoneticPr fontId="4" type="noConversion"/>
  </si>
  <si>
    <t>Ask</t>
    <phoneticPr fontId="4" type="noConversion"/>
  </si>
  <si>
    <t>NumOf
Order</t>
    <phoneticPr fontId="4" type="noConversion"/>
  </si>
  <si>
    <t>NumOf
Order</t>
    <phoneticPr fontId="4" type="noConversion"/>
  </si>
  <si>
    <t>Aggregated
Quantity</t>
    <phoneticPr fontId="4" type="noConversion"/>
  </si>
  <si>
    <t>Order
Book
Position</t>
    <phoneticPr fontId="4" type="noConversion"/>
  </si>
  <si>
    <t>Scenario 3 - A</t>
    <phoneticPr fontId="4" type="noConversion"/>
  </si>
  <si>
    <t>Scenario 3 - B</t>
    <phoneticPr fontId="4" type="noConversion"/>
  </si>
  <si>
    <t>Scenario 3 - D</t>
    <phoneticPr fontId="4" type="noConversion"/>
  </si>
  <si>
    <t>Ask</t>
    <phoneticPr fontId="4" type="noConversion"/>
  </si>
  <si>
    <t>Price Level</t>
    <phoneticPr fontId="4" type="noConversion"/>
  </si>
  <si>
    <t>Aggregated
Quantity</t>
    <phoneticPr fontId="4" type="noConversion"/>
  </si>
  <si>
    <t>Order ID</t>
    <phoneticPr fontId="4" type="noConversion"/>
  </si>
  <si>
    <t>Order Type</t>
    <phoneticPr fontId="4" type="noConversion"/>
  </si>
  <si>
    <t>Scenario 4 - A</t>
    <phoneticPr fontId="4" type="noConversion"/>
  </si>
  <si>
    <t>Scenario 4 - B</t>
    <phoneticPr fontId="4" type="noConversion"/>
  </si>
  <si>
    <t>Scenario 4 - C</t>
  </si>
  <si>
    <t>Scenario 4 - D</t>
    <phoneticPr fontId="4" type="noConversion"/>
  </si>
  <si>
    <t>Ask</t>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</si>
  <si>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</si>
  <si>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</si>
  <si>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</si>
  <si>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</si>
  <si>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</si>
  <si>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</si>
  <si>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Scenario 5-A</t>
    <phoneticPr fontId="4" type="noConversion"/>
  </si>
  <si>
    <t>Scenario 5-B</t>
    <phoneticPr fontId="4" type="noConversion"/>
  </si>
  <si>
    <t>Scenario 5-C</t>
  </si>
  <si>
    <t>Scenario 5-D</t>
    <phoneticPr fontId="4" type="noConversion"/>
  </si>
  <si>
    <t>Ask</t>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</si>
  <si>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</si>
  <si>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</si>
  <si>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</si>
  <si>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</si>
  <si>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</si>
  <si>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</si>
  <si>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Scenario 6 - A</t>
    <phoneticPr fontId="4" type="noConversion"/>
  </si>
  <si>
    <t>Scenario 6 - B</t>
    <phoneticPr fontId="4" type="noConversion"/>
  </si>
  <si>
    <t>Aggregated
Quantity</t>
    <phoneticPr fontId="4" type="noConversion"/>
  </si>
  <si>
    <t>Order
Book
Position</t>
    <phoneticPr fontId="4" type="noConversion"/>
  </si>
  <si>
    <t>Scenario 7-A</t>
    <phoneticPr fontId="4" type="noConversion"/>
  </si>
  <si>
    <t>Scenario 7-B</t>
    <phoneticPr fontId="4" type="noConversion"/>
  </si>
  <si>
    <t>Scenario 7-C</t>
    <phoneticPr fontId="4" type="noConversion"/>
  </si>
  <si>
    <t>Scenario 7-D</t>
    <phoneticPr fontId="4" type="noConversion"/>
  </si>
  <si>
    <t>Ask</t>
    <phoneticPr fontId="4" type="noConversion"/>
  </si>
  <si>
    <t>Order Type</t>
    <phoneticPr fontId="4" type="noConversion"/>
  </si>
  <si>
    <t>Order
Book
Position</t>
    <phoneticPr fontId="4" type="noConversion"/>
  </si>
  <si>
    <t>Empty Book</t>
    <phoneticPr fontId="4" type="noConversion"/>
  </si>
  <si>
    <t>Scenario 8-A</t>
    <phoneticPr fontId="4" type="noConversion"/>
  </si>
  <si>
    <t>Scenario 8-B</t>
    <phoneticPr fontId="4" type="noConversion"/>
  </si>
  <si>
    <t>Scenario 8-C</t>
  </si>
  <si>
    <t>Scenario 8-D</t>
    <phoneticPr fontId="4" type="noConversion"/>
  </si>
  <si>
    <t>Price Level</t>
    <phoneticPr fontId="4" type="noConversion"/>
  </si>
  <si>
    <t>NumOf
Order</t>
    <phoneticPr fontId="4" type="noConversion"/>
  </si>
  <si>
    <t>Order ID</t>
    <phoneticPr fontId="4" type="noConversion"/>
  </si>
  <si>
    <t>Order Type</t>
    <phoneticPr fontId="4" type="noConversion"/>
  </si>
  <si>
    <t>Order
Book
Position</t>
    <phoneticPr fontId="4" type="noConversion"/>
  </si>
  <si>
    <t>Scenario 9-A</t>
    <phoneticPr fontId="4" type="noConversion"/>
  </si>
  <si>
    <t>Scenario 9-B</t>
    <phoneticPr fontId="4" type="noConversion"/>
  </si>
  <si>
    <t>Scenario 9-C</t>
  </si>
  <si>
    <t>Scenario 9-D</t>
    <phoneticPr fontId="4" type="noConversion"/>
  </si>
  <si>
    <t>NumOf
Order</t>
    <phoneticPr fontId="4" type="noConversion"/>
  </si>
  <si>
    <t>Empty Book</t>
    <phoneticPr fontId="4" type="noConversion"/>
  </si>
  <si>
    <t>Scenario 10 - A</t>
    <phoneticPr fontId="4" type="noConversion"/>
  </si>
  <si>
    <t>Scenario 10 - B</t>
    <phoneticPr fontId="4" type="noConversion"/>
  </si>
  <si>
    <t>Scenario 10 - C</t>
  </si>
  <si>
    <t>Scenario 10 - D</t>
    <phoneticPr fontId="4" type="noConversion"/>
  </si>
  <si>
    <t>Price Level</t>
    <phoneticPr fontId="4" type="noConversion"/>
  </si>
  <si>
    <t>NumOf
Order</t>
    <phoneticPr fontId="4" type="noConversion"/>
  </si>
  <si>
    <t>Scenario 11 - A</t>
    <phoneticPr fontId="4" type="noConversion"/>
  </si>
  <si>
    <t>Scenario 11 - B</t>
    <phoneticPr fontId="4" type="noConversion"/>
  </si>
  <si>
    <t>Scenario 11 - C</t>
    <phoneticPr fontId="4" type="noConversion"/>
  </si>
  <si>
    <t>Scenario 11 - D</t>
    <phoneticPr fontId="4" type="noConversion"/>
  </si>
  <si>
    <t>Scenario 12-A</t>
    <phoneticPr fontId="4" type="noConversion"/>
  </si>
  <si>
    <t>Scenario 12-B</t>
    <phoneticPr fontId="4" type="noConversion"/>
  </si>
  <si>
    <t>Scenario 12-C</t>
  </si>
  <si>
    <t>Scenario 12-D</t>
    <phoneticPr fontId="4" type="noConversion"/>
  </si>
  <si>
    <t>Scenario 13-A</t>
    <phoneticPr fontId="4" type="noConversion"/>
  </si>
  <si>
    <t>Scenario 13-B</t>
    <phoneticPr fontId="4" type="noConversion"/>
  </si>
  <si>
    <t>Scenario 13-C</t>
  </si>
  <si>
    <t>Scenario 13-D</t>
    <phoneticPr fontId="4" type="noConversion"/>
  </si>
  <si>
    <t>Ask</t>
    <phoneticPr fontId="4" type="noConversion"/>
  </si>
  <si>
    <t>Price Level</t>
    <phoneticPr fontId="4" type="noConversion"/>
  </si>
  <si>
    <t>Scenario 14-A</t>
    <phoneticPr fontId="4" type="noConversion"/>
  </si>
  <si>
    <t>Scenario 14-B</t>
    <phoneticPr fontId="4" type="noConversion"/>
  </si>
  <si>
    <t>Scenario 14-C</t>
  </si>
  <si>
    <t>Scenario 14-D</t>
    <phoneticPr fontId="4" type="noConversion"/>
  </si>
  <si>
    <t>Price Level</t>
    <phoneticPr fontId="4" type="noConversion"/>
  </si>
  <si>
    <t>Order ID</t>
    <phoneticPr fontId="4" type="noConversion"/>
  </si>
  <si>
    <t>Order
Book
Position</t>
    <phoneticPr fontId="4" type="noConversion"/>
  </si>
  <si>
    <t>Empty Book</t>
    <phoneticPr fontId="4" type="noConversion"/>
  </si>
  <si>
    <t>N/A (-2147483648)</t>
  </si>
  <si>
    <t>Scenario 15-A</t>
    <phoneticPr fontId="4" type="noConversion"/>
  </si>
  <si>
    <t>Scenario 15-B</t>
  </si>
  <si>
    <t>Scenario 15-C</t>
  </si>
  <si>
    <t>Scenario 15-D</t>
    <phoneticPr fontId="4" type="noConversion"/>
  </si>
  <si>
    <t>Order
Book
Position</t>
    <phoneticPr fontId="4" type="noConversion"/>
  </si>
  <si>
    <t>Scenario 16-A</t>
  </si>
  <si>
    <t>Scenario 16-B</t>
  </si>
  <si>
    <t>Scenario 16-C</t>
  </si>
  <si>
    <t>Scenario 16-D</t>
    <phoneticPr fontId="4" type="noConversion"/>
  </si>
  <si>
    <t>Ask</t>
    <phoneticPr fontId="4" type="noConversion"/>
  </si>
  <si>
    <t>Empty Book</t>
    <phoneticPr fontId="4" type="noConversion"/>
  </si>
  <si>
    <t>Scenario 17-A</t>
  </si>
  <si>
    <t>Scenario 17-B</t>
  </si>
  <si>
    <t>Scenario 17-C</t>
  </si>
  <si>
    <t>Scenario 17-D</t>
    <phoneticPr fontId="4" type="noConversion"/>
  </si>
  <si>
    <t>Scenario 18-A</t>
  </si>
  <si>
    <t>Scenario 18-B</t>
  </si>
  <si>
    <t>Scenario 18-C</t>
    <phoneticPr fontId="4" type="noConversion"/>
  </si>
  <si>
    <t>Scenario 18-D</t>
    <phoneticPr fontId="4" type="noConversion"/>
  </si>
  <si>
    <t>Order
Book
Position</t>
    <phoneticPr fontId="4" type="noConversion"/>
  </si>
  <si>
    <t>Scenario 19-A</t>
  </si>
  <si>
    <t>Scenario 19-B</t>
  </si>
  <si>
    <t>Scenario 19-C</t>
    <phoneticPr fontId="4" type="noConversion"/>
  </si>
  <si>
    <t>Scenario 19-D</t>
    <phoneticPr fontId="4" type="noConversion"/>
  </si>
  <si>
    <t>NumOf
Order</t>
    <phoneticPr fontId="4" type="noConversion"/>
  </si>
  <si>
    <t>NumOf
Order</t>
    <phoneticPr fontId="4" type="noConversion"/>
  </si>
  <si>
    <t xml:space="preserve">Scenario 20 </t>
  </si>
  <si>
    <t>Scenario 20-A</t>
  </si>
  <si>
    <t>Scenario 20-B</t>
  </si>
  <si>
    <t>Scenario 20-C</t>
  </si>
  <si>
    <t>Order ID</t>
    <phoneticPr fontId="4" type="noConversion"/>
  </si>
  <si>
    <t>Scenario 21-A</t>
  </si>
  <si>
    <t>Scenario 21-B</t>
  </si>
  <si>
    <t>Scenario 21-C</t>
    <phoneticPr fontId="4" type="noConversion"/>
  </si>
  <si>
    <t>Scenario 21-D</t>
    <phoneticPr fontId="4" type="noConversion"/>
  </si>
  <si>
    <t>NumOf
Order</t>
    <phoneticPr fontId="4" type="noConversion"/>
  </si>
  <si>
    <t>Scenario 22 - A</t>
  </si>
  <si>
    <t>Scenario 22 - B</t>
  </si>
  <si>
    <t>Scenario 22 - C</t>
  </si>
  <si>
    <t>Scenario 22 - D</t>
    <phoneticPr fontId="4" type="noConversion"/>
  </si>
  <si>
    <t>Ask</t>
    <phoneticPr fontId="4" type="noConversion"/>
  </si>
  <si>
    <t xml:space="preserve">   </t>
    <phoneticPr fontId="4" type="noConversion"/>
  </si>
  <si>
    <t>Order Type</t>
    <phoneticPr fontId="4" type="noConversion"/>
  </si>
  <si>
    <t>Scenario 23-A</t>
  </si>
  <si>
    <t>Scenario 23-B</t>
  </si>
  <si>
    <t>Scenario 23-C</t>
  </si>
  <si>
    <t>Scenario 23-D</t>
    <phoneticPr fontId="4" type="noConversion"/>
  </si>
  <si>
    <t>Scenario 24-A</t>
  </si>
  <si>
    <t>Scenario 24-B</t>
  </si>
  <si>
    <t>Scenario 24-C</t>
  </si>
  <si>
    <t>Buy</t>
    <phoneticPr fontId="4" type="noConversion"/>
  </si>
  <si>
    <t>Buy</t>
    <phoneticPr fontId="4" type="noConversion"/>
  </si>
  <si>
    <t>Order
Book
Position</t>
    <phoneticPr fontId="4" type="noConversion"/>
  </si>
  <si>
    <t>Scenario 25 - A</t>
  </si>
  <si>
    <t>Scenario 25 - B</t>
  </si>
  <si>
    <t>Scenario 25 - C</t>
    <phoneticPr fontId="4" type="noConversion"/>
  </si>
  <si>
    <t>Scenario 25 - D</t>
    <phoneticPr fontId="4" type="noConversion"/>
  </si>
  <si>
    <t>Ask</t>
    <phoneticPr fontId="4" type="noConversion"/>
  </si>
  <si>
    <t>Price Level</t>
    <phoneticPr fontId="4" type="noConversion"/>
  </si>
  <si>
    <t>Scenario 26-A</t>
  </si>
  <si>
    <t>Scenario 26-B</t>
  </si>
  <si>
    <t>Scenario 26-C</t>
  </si>
  <si>
    <t>Scenario 26-D</t>
    <phoneticPr fontId="4" type="noConversion"/>
  </si>
  <si>
    <t>Buy</t>
    <phoneticPr fontId="4" type="noConversion"/>
  </si>
  <si>
    <t>Buy</t>
    <phoneticPr fontId="4" type="noConversion"/>
  </si>
  <si>
    <t>Scenario 27 - A</t>
  </si>
  <si>
    <t>Scenario 27 - B</t>
  </si>
  <si>
    <t>Scenario 27 - C</t>
  </si>
  <si>
    <t>For each test case below, please check the box for each order book entry where your system records the same details after receiving the particular SeqNum as the expected details.</t>
    <phoneticPr fontId="4" type="noConversion"/>
  </si>
  <si>
    <t>Channel: 137</t>
    <phoneticPr fontId="4" type="noConversion"/>
  </si>
  <si>
    <t>Channel: 134</t>
    <phoneticPr fontId="4" type="noConversion"/>
  </si>
  <si>
    <t>Channel: 131</t>
    <phoneticPr fontId="4" type="noConversion"/>
  </si>
  <si>
    <t>Aggregated
Quantity</t>
    <phoneticPr fontId="4" type="noConversion"/>
  </si>
  <si>
    <t>Channel: 137</t>
    <phoneticPr fontId="4" type="noConversion"/>
  </si>
  <si>
    <t>Aggregated
Quantity</t>
    <phoneticPr fontId="4" type="noConversion"/>
  </si>
  <si>
    <t xml:space="preserve">Channel: 237 </t>
    <phoneticPr fontId="4" type="noConversion"/>
  </si>
  <si>
    <t>Channel: 234</t>
    <phoneticPr fontId="4" type="noConversion"/>
  </si>
  <si>
    <t>Channel: 231</t>
    <phoneticPr fontId="4" type="noConversion"/>
  </si>
  <si>
    <t>19200</t>
  </si>
  <si>
    <r>
      <t xml:space="preserve">For each test case below, please check the box for each order book entry where the </t>
    </r>
    <r>
      <rPr>
        <b/>
        <sz val="12"/>
        <color theme="1"/>
        <rFont val="Arial"/>
        <family val="2"/>
      </rPr>
      <t>Final Value</t>
    </r>
    <r>
      <rPr>
        <sz val="12"/>
        <color theme="1"/>
        <rFont val="Arial"/>
        <family val="2"/>
      </rPr>
      <t xml:space="preserve"> your system records the same details as the expected details.</t>
    </r>
    <phoneticPr fontId="4" type="noConversion"/>
  </si>
  <si>
    <t>Section A. Aggregate Order Book “5BBO”  - D-Lite Subscribers only (Scenario 1-15)</t>
    <phoneticPr fontId="4" type="noConversion"/>
  </si>
  <si>
    <t>Section B. Aggregate Order Book “10BBO” - DS Subscribers only (Scenario 1-15)</t>
    <phoneticPr fontId="4" type="noConversion"/>
  </si>
  <si>
    <t>Section C. Aggregate Order Book “10 + 1 BBO” - DP Subscribers only (Scenario 1-15)</t>
    <phoneticPr fontId="4" type="noConversion"/>
  </si>
  <si>
    <t>Section D: Full Order Book - DF Subscribers only (Scenario 1-15)</t>
    <phoneticPr fontId="4" type="noConversion"/>
  </si>
  <si>
    <t>Scenario 1 - A</t>
    <phoneticPr fontId="4" type="noConversion"/>
  </si>
  <si>
    <t>Scenario 1 - B</t>
    <phoneticPr fontId="4" type="noConversion"/>
  </si>
  <si>
    <t>Scenario 1 - C</t>
  </si>
  <si>
    <t>Ask</t>
    <phoneticPr fontId="4" type="noConversion"/>
  </si>
  <si>
    <t xml:space="preserve">   </t>
    <phoneticPr fontId="4" type="noConversion"/>
  </si>
  <si>
    <t>Order ID</t>
    <phoneticPr fontId="4" type="noConversion"/>
  </si>
  <si>
    <t>Order
Book
Position</t>
    <phoneticPr fontId="4" type="noConversion"/>
  </si>
  <si>
    <t>Order Type</t>
    <phoneticPr fontId="4" type="noConversion"/>
  </si>
  <si>
    <t>Order
Book
Position</t>
    <phoneticPr fontId="4" type="noConversion"/>
  </si>
  <si>
    <t>Scenario 2 - B</t>
    <phoneticPr fontId="4" type="noConversion"/>
  </si>
  <si>
    <t>Scenario 2 - C</t>
  </si>
  <si>
    <t>Scenario 2 - D</t>
    <phoneticPr fontId="4" type="noConversion"/>
  </si>
  <si>
    <t>Price Level</t>
    <phoneticPr fontId="4" type="noConversion"/>
  </si>
  <si>
    <t>NumOf
Order</t>
    <phoneticPr fontId="4" type="noConversion"/>
  </si>
  <si>
    <t xml:space="preserve">   </t>
    <phoneticPr fontId="4" type="noConversion"/>
  </si>
  <si>
    <t>Price Level</t>
    <phoneticPr fontId="4" type="noConversion"/>
  </si>
  <si>
    <t xml:space="preserve">   </t>
    <phoneticPr fontId="4" type="noConversion"/>
  </si>
  <si>
    <t>Scenario 3 - A</t>
    <phoneticPr fontId="4" type="noConversion"/>
  </si>
  <si>
    <t>Scenario 3 - B</t>
    <phoneticPr fontId="4" type="noConversion"/>
  </si>
  <si>
    <t>Scenario 3 - C</t>
  </si>
  <si>
    <t xml:space="preserve">   </t>
    <phoneticPr fontId="4" type="noConversion"/>
  </si>
  <si>
    <t>Scenario 3 - D</t>
    <phoneticPr fontId="4" type="noConversion"/>
  </si>
  <si>
    <t>Ask</t>
    <phoneticPr fontId="4" type="noConversion"/>
  </si>
  <si>
    <t>NumOf
Order</t>
    <phoneticPr fontId="4" type="noConversion"/>
  </si>
  <si>
    <t xml:space="preserve">   </t>
    <phoneticPr fontId="4" type="noConversion"/>
  </si>
  <si>
    <t>Aggregated
Quantity</t>
    <phoneticPr fontId="4" type="noConversion"/>
  </si>
  <si>
    <t>Order ID</t>
    <phoneticPr fontId="4" type="noConversion"/>
  </si>
  <si>
    <t>Order Type</t>
    <phoneticPr fontId="4" type="noConversion"/>
  </si>
  <si>
    <t>Scenario 4 - A</t>
    <phoneticPr fontId="4" type="noConversion"/>
  </si>
  <si>
    <t>Scenario 4 - B</t>
    <phoneticPr fontId="4" type="noConversion"/>
  </si>
  <si>
    <t>Scenario 4 - C</t>
    <phoneticPr fontId="4" type="noConversion"/>
  </si>
  <si>
    <t>Scenario 4 - D</t>
    <phoneticPr fontId="4" type="noConversion"/>
  </si>
  <si>
    <t>100.80</t>
    <phoneticPr fontId="4" type="noConversion"/>
  </si>
  <si>
    <t>100.90</t>
  </si>
  <si>
    <t>Scenario 5-D</t>
    <phoneticPr fontId="4" type="noConversion"/>
  </si>
  <si>
    <t>Ask</t>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</si>
  <si>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</si>
  <si>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</si>
  <si>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</si>
  <si>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</si>
  <si>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</si>
  <si>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</si>
  <si>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Empty Book</t>
    <phoneticPr fontId="4" type="noConversion"/>
  </si>
  <si>
    <t>100.80</t>
    <phoneticPr fontId="4" type="noConversion"/>
  </si>
  <si>
    <t>100.80</t>
  </si>
  <si>
    <t>100.90</t>
    <phoneticPr fontId="4" type="noConversion"/>
  </si>
  <si>
    <t>Scenario 6-A</t>
    <phoneticPr fontId="4" type="noConversion"/>
  </si>
  <si>
    <t>Scenario 6-B</t>
    <phoneticPr fontId="4" type="noConversion"/>
  </si>
  <si>
    <t>Scenario 6-C</t>
  </si>
  <si>
    <t>Scenario 6-D</t>
    <phoneticPr fontId="4" type="noConversion"/>
  </si>
  <si>
    <t>Scenario 7 - A</t>
    <phoneticPr fontId="4" type="noConversion"/>
  </si>
  <si>
    <t>Scenario 7 - B</t>
    <phoneticPr fontId="4" type="noConversion"/>
  </si>
  <si>
    <t>Scenario 7 - C</t>
  </si>
  <si>
    <t xml:space="preserve">   </t>
    <phoneticPr fontId="4" type="noConversion"/>
  </si>
  <si>
    <t>Scenario 7 - D</t>
    <phoneticPr fontId="4" type="noConversion"/>
  </si>
  <si>
    <t>Scenario 8 - A</t>
    <phoneticPr fontId="4" type="noConversion"/>
  </si>
  <si>
    <t>Scenario 8 - B</t>
    <phoneticPr fontId="4" type="noConversion"/>
  </si>
  <si>
    <t>Scenario 8 - C</t>
  </si>
  <si>
    <t>Scenario 8 - D</t>
    <phoneticPr fontId="4" type="noConversion"/>
  </si>
  <si>
    <t>Scenario 9 - A</t>
    <phoneticPr fontId="4" type="noConversion"/>
  </si>
  <si>
    <t>Scenario 9 - B</t>
    <phoneticPr fontId="4" type="noConversion"/>
  </si>
  <si>
    <t>Scenario 9 - C</t>
  </si>
  <si>
    <t>Scenario 9 - D</t>
    <phoneticPr fontId="4" type="noConversion"/>
  </si>
  <si>
    <t>0.90</t>
    <phoneticPr fontId="4" type="noConversion"/>
  </si>
  <si>
    <t>1.00</t>
    <phoneticPr fontId="4" type="noConversion"/>
  </si>
  <si>
    <t>1.00</t>
  </si>
  <si>
    <t>1.10</t>
    <phoneticPr fontId="4" type="noConversion"/>
  </si>
  <si>
    <t>Scenario 10-A</t>
    <phoneticPr fontId="4" type="noConversion"/>
  </si>
  <si>
    <t>Scenario 10-B</t>
    <phoneticPr fontId="4" type="noConversion"/>
  </si>
  <si>
    <t>Scenario 10-C</t>
  </si>
  <si>
    <t>Scenario 10-D</t>
    <phoneticPr fontId="4" type="noConversion"/>
  </si>
  <si>
    <t>0.10</t>
    <phoneticPr fontId="4" type="noConversion"/>
  </si>
  <si>
    <t>Scenario 11-A</t>
    <phoneticPr fontId="4" type="noConversion"/>
  </si>
  <si>
    <t>Scenario 11 - B</t>
    <phoneticPr fontId="4" type="noConversion"/>
  </si>
  <si>
    <t>Scenario 11 - C</t>
  </si>
  <si>
    <t>Scenario 11 - D</t>
    <phoneticPr fontId="4" type="noConversion"/>
  </si>
  <si>
    <t>Scenario 12-A</t>
    <phoneticPr fontId="4" type="noConversion"/>
  </si>
  <si>
    <t>Scenario 12-B</t>
    <phoneticPr fontId="4" type="noConversion"/>
  </si>
  <si>
    <t>Scenario 12-D</t>
    <phoneticPr fontId="4" type="noConversion"/>
  </si>
  <si>
    <t>0.90</t>
  </si>
  <si>
    <t>Scenario 13-A</t>
    <phoneticPr fontId="4" type="noConversion"/>
  </si>
  <si>
    <t>Scenario 13-B</t>
    <phoneticPr fontId="4" type="noConversion"/>
  </si>
  <si>
    <t>Scenario 13-D</t>
    <phoneticPr fontId="4" type="noConversion"/>
  </si>
  <si>
    <t>0.10</t>
  </si>
  <si>
    <t>Scenario 14-A</t>
    <phoneticPr fontId="4" type="noConversion"/>
  </si>
  <si>
    <t>Scenario 14-B</t>
    <phoneticPr fontId="4" type="noConversion"/>
  </si>
  <si>
    <t>Scenario 14-D</t>
    <phoneticPr fontId="4" type="noConversion"/>
  </si>
  <si>
    <t>Scenario 15-A</t>
    <phoneticPr fontId="4" type="noConversion"/>
  </si>
  <si>
    <t>Scenario 15-B</t>
    <phoneticPr fontId="4" type="noConversion"/>
  </si>
  <si>
    <t>Scenario 15-D</t>
    <phoneticPr fontId="4" type="noConversion"/>
  </si>
  <si>
    <t>1.10</t>
  </si>
  <si>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</si>
  <si>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Scenario 1</t>
    <phoneticPr fontId="4" type="noConversion"/>
  </si>
  <si>
    <t>OMD 
Field</t>
    <phoneticPr fontId="4" type="noConversion"/>
  </si>
  <si>
    <t>TradeID</t>
  </si>
  <si>
    <t>TradeTime</t>
  </si>
  <si>
    <t>Trade
State</t>
    <phoneticPr fontId="4" type="noConversion"/>
  </si>
  <si>
    <t>Side</t>
    <phoneticPr fontId="4" type="noConversion"/>
  </si>
  <si>
    <t>DealType</t>
    <phoneticPr fontId="4" type="noConversion"/>
  </si>
  <si>
    <t>TradeCondition</t>
  </si>
  <si>
    <t>DealInfo</t>
  </si>
  <si>
    <t>5.7005</t>
  </si>
  <si>
    <t>1</t>
  </si>
  <si>
    <t>Active</t>
  </si>
  <si>
    <t>Trade
State</t>
    <phoneticPr fontId="4" type="noConversion"/>
  </si>
  <si>
    <t>Side</t>
    <phoneticPr fontId="4" type="noConversion"/>
  </si>
  <si>
    <t>Trade
State</t>
    <phoneticPr fontId="4" type="noConversion"/>
  </si>
  <si>
    <t>Side</t>
    <phoneticPr fontId="4" type="noConversion"/>
  </si>
  <si>
    <t>DealType</t>
    <phoneticPr fontId="4" type="noConversion"/>
  </si>
  <si>
    <t>Active</t>
    <phoneticPr fontId="4" type="noConversion"/>
  </si>
  <si>
    <t>Deleted</t>
  </si>
  <si>
    <t>Rectified</t>
  </si>
  <si>
    <t>Deleted</t>
    <phoneticPr fontId="4" type="noConversion"/>
  </si>
  <si>
    <t>Active</t>
    <phoneticPr fontId="4" type="noConversion"/>
  </si>
  <si>
    <t>(Scenario 1-6)</t>
    <phoneticPr fontId="4" type="noConversion"/>
  </si>
  <si>
    <t>OMD 
Field</t>
    <phoneticPr fontId="4" type="noConversion"/>
  </si>
  <si>
    <t>TradeID</t>
    <phoneticPr fontId="4" type="noConversion"/>
  </si>
  <si>
    <t>10.00</t>
  </si>
  <si>
    <t>205.00</t>
  </si>
  <si>
    <t>1.00</t>
    <phoneticPr fontId="4" type="noConversion"/>
  </si>
  <si>
    <t>00005</t>
    <phoneticPr fontId="4" type="noConversion"/>
  </si>
  <si>
    <t>Channel
161</t>
    <phoneticPr fontId="4" type="noConversion"/>
  </si>
  <si>
    <t>1. Revision List</t>
    <phoneticPr fontId="4" type="noConversion"/>
  </si>
  <si>
    <t>Version</t>
    <phoneticPr fontId="4" type="noConversion"/>
  </si>
  <si>
    <t>Date of Issue</t>
    <phoneticPr fontId="4" type="noConversion"/>
  </si>
  <si>
    <t>Comments</t>
    <phoneticPr fontId="4" type="noConversion"/>
  </si>
  <si>
    <t>First version of OMD-D Readiness Test Answer Book</t>
  </si>
  <si>
    <t xml:space="preserve">1)          Updates on the following test cases: </t>
  </si>
  <si>
    <t>a.            Session 1A/Part A/Section 1/Test Case 9, 14, 15</t>
  </si>
  <si>
    <t>b.            Session 1A/ Part B/Test Case 5, 22, 29, 42, 43, 44, 62</t>
    <phoneticPr fontId="4" type="noConversion"/>
  </si>
  <si>
    <t>c.            Session 1A/ Part C/Test Case 30, 31</t>
  </si>
  <si>
    <t>d.            Session 1B/Test Case 11</t>
    <phoneticPr fontId="4" type="noConversion"/>
  </si>
  <si>
    <t>e.            Session 2/ Section 1/Test Case 13, 14</t>
  </si>
  <si>
    <t>f.             Session 2/ Section 3/Test Case 3</t>
  </si>
  <si>
    <t xml:space="preserve">g.            Session 2/ Section 4/Test Case 1 </t>
  </si>
  <si>
    <t>h.            Session 3/Test Case 4</t>
    <phoneticPr fontId="4" type="noConversion"/>
  </si>
  <si>
    <t>i.             Session 6/ Part A/Test Case 2</t>
  </si>
  <si>
    <t>j.             Session 6/ Part B/Test Case 2</t>
  </si>
  <si>
    <t>2)          Removed the following test cases:</t>
  </si>
  <si>
    <t>a.            Sesssion 1A/Part A/Section 1/Test Case 3, 11</t>
  </si>
  <si>
    <t>3)          Add Market Staus Table and Commodity Code Mapping Table in Appendix A and Appendix B</t>
  </si>
  <si>
    <t>a.            Session 1A/Part A/Section 1/Test Case 7, 13</t>
  </si>
  <si>
    <t>b.            Session 1A/Part A/Section 8/Test Case 1, 2</t>
    <phoneticPr fontId="4" type="noConversion"/>
  </si>
  <si>
    <t>c.            Session 1A/ Part C/Test Case 16, 17, 36</t>
  </si>
  <si>
    <t>e.            Session 2/Section 1/Test Case 8, 9</t>
  </si>
  <si>
    <t>f.             Session 2/Section 2</t>
  </si>
  <si>
    <t>g.            Session 2/Section 3/Test Case 2</t>
  </si>
  <si>
    <t>h.            Session 2/Section 6</t>
    <phoneticPr fontId="4" type="noConversion"/>
  </si>
  <si>
    <t>i.             Session 3 / Test Case 2</t>
  </si>
  <si>
    <t>2)          Add a remark in Appendix A</t>
  </si>
  <si>
    <t>1)          Removed the field “DecimalsInStrikePrice” and replaced by “Filler” in Series Definition Base (303) message.</t>
  </si>
  <si>
    <t xml:space="preserve">2)          Updates on the following test cases: </t>
  </si>
  <si>
    <t>a.            Session 1A/Part A/Section 8/Test Case 1, 2</t>
  </si>
  <si>
    <t>b.           Session 2/Section 6</t>
  </si>
  <si>
    <t>a.            Session 1A/Part A/Section 1/Test Case 13</t>
  </si>
  <si>
    <t>b.            Session 1A/Part A/Section 11</t>
    <phoneticPr fontId="4" type="noConversion"/>
  </si>
  <si>
    <t>c.            Session 2/ Section 1/Test Case 14</t>
  </si>
  <si>
    <t>d.            Session 4 (50% - Channel 121)</t>
    <phoneticPr fontId="4" type="noConversion"/>
  </si>
  <si>
    <t>2)          Updates on the test cases in Session 5 – Failover / Disaster Recovery</t>
  </si>
  <si>
    <t>a.            Session 1B/Test Case 59</t>
  </si>
  <si>
    <t>b.            Session 5/Part A/Test Case 1</t>
    <phoneticPr fontId="4" type="noConversion"/>
  </si>
  <si>
    <t>c.            Session 5/Part C/Test Case 1</t>
  </si>
  <si>
    <t>d.            Session 5/Part C/Test Case 9</t>
    <phoneticPr fontId="4" type="noConversion"/>
  </si>
  <si>
    <t>e.            Session 5/Part C/Test Case 11</t>
  </si>
  <si>
    <t>Updated OMD-D Readiness Test environment with new set of test data and added test cases for Volatility Control Mechanism (VCM)</t>
    <phoneticPr fontId="4" type="noConversion"/>
  </si>
  <si>
    <t>Revert Answer Book to excel format</t>
    <phoneticPr fontId="4" type="noConversion"/>
  </si>
  <si>
    <t>a.          Test Case 1-2 Scenario 6: Changed SeqNum to 2212</t>
    <phoneticPr fontId="4" type="noConversion"/>
  </si>
  <si>
    <t xml:space="preserve">b.          Test Case 2-1 Scenario 5: Added "HGN52.50F6" in Symbol field </t>
    <phoneticPr fontId="4" type="noConversion"/>
  </si>
  <si>
    <t xml:space="preserve">c.           Test Case 2-2 Scenario 1 - 3: Changed the time in UTC </t>
    <phoneticPr fontId="4" type="noConversion"/>
  </si>
  <si>
    <t>d.          Test Case 2-3 Scenario 3 - 4: Adjusted decmial in price field</t>
    <phoneticPr fontId="4" type="noConversion"/>
  </si>
  <si>
    <t>e.          Test Case 2-4 Scenario 3 - 4: Adjusted decmial in price field</t>
    <phoneticPr fontId="4" type="noConversion"/>
  </si>
  <si>
    <t>f.           Test Case 5A-1 Scenario 5: Updated InstrumentClassID &amp; InstrumentClassName</t>
    <phoneticPr fontId="4" type="noConversion"/>
  </si>
  <si>
    <t>g.           All 5B&amp;C and 5D Test Cases</t>
    <phoneticPr fontId="4" type="noConversion"/>
  </si>
  <si>
    <t>h.           Test Case 6-2b Scenario 1: Revised the orderbook image</t>
    <phoneticPr fontId="4" type="noConversion"/>
  </si>
  <si>
    <t>a.          Test Case 1-1 Scenario 7, 10: Corrected InstrumentClassID &amp; InstrumentClassName
                                     Scenario 13: Adjusted decimal for PriceQuotationFactor &amp; ContractSize</t>
    <phoneticPr fontId="4" type="noConversion"/>
  </si>
  <si>
    <t>b.          Test Case 1-2 Scenario 5 &amp; 14: Corrected PlannedStartDate (UTC) &amp; SeqNum</t>
    <phoneticPr fontId="4" type="noConversion"/>
  </si>
  <si>
    <t>c.          Test Case 1-13 Scenario 24C: Corrected Bid Price from 17000 to 17700</t>
    <phoneticPr fontId="4" type="noConversion"/>
  </si>
  <si>
    <t>d.          Test Case 1-15 Scenario 8 &amp; 25: Corrected TradeState and TradeID</t>
    <phoneticPr fontId="4" type="noConversion"/>
  </si>
  <si>
    <t>e.          Test Case 3-3 Scenario 3: Added a trade record</t>
  </si>
  <si>
    <t>a.          Test Case 1-1 Scenario 7: Change SettlementCurrencyID to Blank</t>
    <phoneticPr fontId="4" type="noConversion"/>
  </si>
  <si>
    <t>b.          Test Case 1-1 Scenario 14: Correct OrderBookID to  "4293920725: in 305 message</t>
    <phoneticPr fontId="4" type="noConversion"/>
  </si>
  <si>
    <t>c.          Remove Test-Case 2-5 "Implied Volatility"</t>
    <phoneticPr fontId="4" type="noConversion"/>
  </si>
  <si>
    <t>d.          Test Case 5D-1 Scenario 1, 4 &amp; 5: Change UnderlyingCode to Blank</t>
    <phoneticPr fontId="4" type="noConversion"/>
  </si>
  <si>
    <t>e.          Add Index Test Case</t>
    <phoneticPr fontId="4" type="noConversion"/>
  </si>
  <si>
    <t>2.0</t>
    <phoneticPr fontId="4" type="noConversion"/>
  </si>
  <si>
    <t>Updated OMD-D Readiness Test environment with new set of test data for HKATS/DCASS Phase 1 Upgrade and D-Lite</t>
    <phoneticPr fontId="4" type="noConversion"/>
  </si>
  <si>
    <t>a.          Test Case 1-1 Scenario 3, 6 and 9: ExpirationDate, EffectiveExpDate, DateTimeLastTrading</t>
    <phoneticPr fontId="4" type="noConversion"/>
  </si>
  <si>
    <t>b.          Test Case 1-2 Scenario 15-17: Update Sequence No.</t>
    <phoneticPr fontId="4" type="noConversion"/>
  </si>
  <si>
    <t>c.          Test Case 1-9 Scenario 2: EAS Type, InstrumentCode</t>
    <phoneticPr fontId="4" type="noConversion"/>
  </si>
  <si>
    <t>d.          Test Case 1-13 Scenario 7, 13: Deal Type, Trade Condition, Deal Info, Trade Time</t>
    <phoneticPr fontId="4" type="noConversion"/>
  </si>
  <si>
    <t>e.          Test Case 5B&amp;C-6a Scenario 2</t>
    <phoneticPr fontId="4" type="noConversion"/>
  </si>
  <si>
    <t>f.           Test Case 5B&amp;C-6b Scenario 1 and 2</t>
    <phoneticPr fontId="4" type="noConversion"/>
  </si>
  <si>
    <t>g.          Test Case 6-1a Scenario 2</t>
    <phoneticPr fontId="4" type="noConversion"/>
  </si>
  <si>
    <t>b.          Test Case 2-4 Scenario 4: DealCount and Turnover</t>
  </si>
  <si>
    <t>c.          Test Case 5B&amp;C-6a Scenario 2A &amp; 1B</t>
    <phoneticPr fontId="4" type="noConversion"/>
  </si>
  <si>
    <t>d.          Test Case 5B&amp;C-6b Scenario 1A &amp; 1B</t>
    <phoneticPr fontId="4" type="noConversion"/>
  </si>
  <si>
    <t>1) Updates on the following test cases:</t>
    <phoneticPr fontId="4" type="noConversion"/>
  </si>
  <si>
    <t>a. Test Case 1-18 &amp; 1-19: Update with new set of test data for OMD Index feed.</t>
    <phoneticPr fontId="4" type="noConversion"/>
  </si>
  <si>
    <t>a. Test Case 1-16: Update Scenario 3 &amp; 10</t>
    <phoneticPr fontId="4" type="noConversion"/>
  </si>
  <si>
    <t>b. Test Case 3-2: Update Scenario 1 - 3</t>
    <phoneticPr fontId="4" type="noConversion"/>
  </si>
  <si>
    <t>2. Purposes</t>
    <phoneticPr fontId="4" type="noConversion"/>
  </si>
  <si>
    <t>This Answer Sheet describes the flow of each test session within the Readiness Test for the HKEX Orion Market Data Platform (OMD) Derivatives Market Datafeed Products (OMD-D) and provides the actual data values disseminated by OMD and expected behaviours of clients’ feed handler in response to various conditions.</t>
    <phoneticPr fontId="4" type="noConversion"/>
  </si>
  <si>
    <t xml:space="preserve">HKEX reserves the rights to change and fine-tune the Readiness Test requirements from time to time. </t>
    <phoneticPr fontId="4" type="noConversion"/>
  </si>
  <si>
    <t>Clients participating in the Readiness Test should follow the instructions in Section 5 of this Answer Sheet to record their test results accordingly.  To be eligible for production On-broading for OMD-D, a client must return a signed copy of this Answer Sheet indicating satisfactory results have been achieved for every test item together with a completed Test Result Declaration form to HKEX.</t>
    <phoneticPr fontId="4" type="noConversion"/>
  </si>
  <si>
    <t>3. Procedures, Scope of Test and Overview</t>
    <phoneticPr fontId="4" type="noConversion"/>
  </si>
  <si>
    <t>The Functional Test aims at ensuring that the program logics for interpreting the OMD-D messages.</t>
    <phoneticPr fontId="4" type="noConversion"/>
  </si>
  <si>
    <t>Procedures</t>
    <phoneticPr fontId="4" type="noConversion"/>
  </si>
  <si>
    <r>
      <t xml:space="preserve">Please refer to </t>
    </r>
    <r>
      <rPr>
        <u/>
        <sz val="12"/>
        <color rgb="FF0000FF"/>
        <rFont val="Arial"/>
        <family val="2"/>
      </rPr>
      <t>OMD-D Readiness Test Procedures</t>
    </r>
    <r>
      <rPr>
        <sz val="12"/>
        <color theme="1"/>
        <rFont val="Arial"/>
        <family val="2"/>
      </rPr>
      <t xml:space="preserve"> - Section 5 for the details guideline about the test procedures arrangement.</t>
    </r>
    <phoneticPr fontId="4" type="noConversion"/>
  </si>
  <si>
    <r>
      <t xml:space="preserve">Please refer to </t>
    </r>
    <r>
      <rPr>
        <u/>
        <sz val="12"/>
        <color rgb="FF0000FF"/>
        <rFont val="Arial"/>
        <family val="2"/>
      </rPr>
      <t>OMD-D On-boarding Tools User Guide - Section 3</t>
    </r>
    <r>
      <rPr>
        <sz val="12"/>
        <color theme="1"/>
        <rFont val="Arial"/>
        <family val="2"/>
      </rPr>
      <t xml:space="preserve"> for the details about starting the OMD-D On-boarding Tools and replaying the canned data.  </t>
    </r>
    <phoneticPr fontId="4" type="noConversion"/>
  </si>
  <si>
    <t xml:space="preserve">Upon the completion of the data replay, client can check the data values in their system against the data values provided in each cases of this spreadsheet. </t>
    <phoneticPr fontId="4" type="noConversion"/>
  </si>
  <si>
    <t>Should any discrepancy found, client should rectify the program logic and redo the test until all required data values are same as the expected values.</t>
    <phoneticPr fontId="4" type="noConversion"/>
  </si>
  <si>
    <r>
      <t xml:space="preserve">Please refer to </t>
    </r>
    <r>
      <rPr>
        <u/>
        <sz val="12"/>
        <color rgb="FF0000FF"/>
        <rFont val="Arial"/>
        <family val="2"/>
      </rPr>
      <t>OMD-D Readiness Test Procedures</t>
    </r>
    <r>
      <rPr>
        <sz val="12"/>
        <color theme="1"/>
        <rFont val="Arial"/>
        <family val="2"/>
      </rPr>
      <t xml:space="preserve"> - Appendix A for the OMD Readiness Test Result Declaration Form</t>
    </r>
    <phoneticPr fontId="4" type="noConversion"/>
  </si>
  <si>
    <t>Scope of Test</t>
    <phoneticPr fontId="4" type="noConversion"/>
  </si>
  <si>
    <r>
      <t xml:space="preserve">Please refer to </t>
    </r>
    <r>
      <rPr>
        <u/>
        <sz val="12"/>
        <color rgb="FF0000FF"/>
        <rFont val="Arial"/>
        <family val="2"/>
      </rPr>
      <t>OMD-D Readiness Test Procedures</t>
    </r>
    <r>
      <rPr>
        <sz val="12"/>
        <color theme="1"/>
        <rFont val="Arial"/>
        <family val="2"/>
      </rPr>
      <t xml:space="preserve"> Section 6-7 for the overview of scope of test and Test Conditions.</t>
    </r>
    <phoneticPr fontId="4" type="noConversion"/>
  </si>
  <si>
    <t>Overview</t>
    <phoneticPr fontId="4" type="noConversion"/>
  </si>
  <si>
    <t>Test Session</t>
    <phoneticPr fontId="4" type="noConversion"/>
  </si>
  <si>
    <t>Objectives</t>
    <phoneticPr fontId="4" type="noConversion"/>
  </si>
  <si>
    <t>Functional Tests</t>
  </si>
  <si>
    <t>1i)</t>
    <phoneticPr fontId="4" type="noConversion"/>
  </si>
  <si>
    <t xml:space="preserve">Handling of Control Messages </t>
  </si>
  <si>
    <t>1ii)</t>
    <phoneticPr fontId="4" type="noConversion"/>
  </si>
  <si>
    <t>Handling of Market Data Messages</t>
  </si>
  <si>
    <t>A.</t>
  </si>
  <si>
    <t>Message Decoding</t>
    <phoneticPr fontId="4" type="noConversion"/>
  </si>
  <si>
    <t>All data messages specified in the OMD Interface Specification will be transmitted to enable Clients to ensure their correct interpretation of each data field received from the OMD datafeed.</t>
    <phoneticPr fontId="4" type="noConversion"/>
  </si>
  <si>
    <t>B.</t>
    <phoneticPr fontId="4" type="noConversion"/>
  </si>
  <si>
    <t>Active Instrument State (“AIS”) Determination</t>
    <phoneticPr fontId="4" type="noConversion"/>
  </si>
  <si>
    <t>Market status messages with various combinations  will be disseminated to enable Clients to verify the logic in their application for determining the Active Series State of series</t>
    <phoneticPr fontId="4" type="noConversion"/>
  </si>
  <si>
    <t>C.</t>
    <phoneticPr fontId="4" type="noConversion"/>
  </si>
  <si>
    <t>Order Book Building</t>
    <phoneticPr fontId="4" type="noConversion"/>
  </si>
  <si>
    <t>Data messages resulting from various trading activities will be transmitted to enable Clients to verify the logic in their application for order book management</t>
    <phoneticPr fontId="4" type="noConversion"/>
  </si>
  <si>
    <t>Technical Tests</t>
    <phoneticPr fontId="4" type="noConversion"/>
  </si>
  <si>
    <t>Data Recovery (Refresh)</t>
    <phoneticPr fontId="4" type="noConversion"/>
  </si>
  <si>
    <t>Simulation of various data loss scenarios to enable Clients to verify the ability of their feed handler to recover lost data by Refresh .</t>
    <phoneticPr fontId="4" type="noConversion"/>
  </si>
  <si>
    <t>Data Recovery (Line Arbitration &amp; Retransmission)</t>
    <phoneticPr fontId="4" type="noConversion"/>
  </si>
  <si>
    <t>To enable clients to verify the logic in their systems for detecting missing data and upon the detection recover the lost data by means of Line Arbitration (optional) and Retransmission</t>
    <phoneticPr fontId="4" type="noConversion"/>
  </si>
  <si>
    <t>Performance/ Capacity</t>
    <phoneticPr fontId="4" type="noConversion"/>
  </si>
  <si>
    <t>To enable clients to ensure the ability of their systems to handle the high market data rate without adverse effect on performance</t>
    <phoneticPr fontId="4" type="noConversion"/>
  </si>
  <si>
    <t>Failover / Disaster Recovery / Exception Handling</t>
    <phoneticPr fontId="4" type="noConversion"/>
  </si>
  <si>
    <t>To enable clients to verify the built-in process in their feed handlers for various emergency scenarios, for example, OMD failover to the disaster recovery site</t>
    <phoneticPr fontId="4" type="noConversion"/>
  </si>
  <si>
    <t>Special Trading Day/Market Sessions</t>
    <phoneticPr fontId="4" type="noConversion"/>
  </si>
  <si>
    <t xml:space="preserve">Simulation of the following special Trading Days to enable Clients to verify their system capability in handling these scenarios:
a. Half Trading Day
b. Trading Day without T+1 session
</t>
    <phoneticPr fontId="4" type="noConversion"/>
  </si>
  <si>
    <t>4. Test Conditions</t>
    <phoneticPr fontId="4" type="noConversion"/>
  </si>
  <si>
    <t>This section lists out the conditions to be covered in both functional and technical aspects.</t>
    <phoneticPr fontId="4" type="noConversion"/>
  </si>
  <si>
    <t>A. Function Tests</t>
    <phoneticPr fontId="4" type="noConversion"/>
  </si>
  <si>
    <t>B. Technical Tests</t>
    <phoneticPr fontId="4" type="noConversion"/>
  </si>
  <si>
    <t>Test
Condition</t>
    <phoneticPr fontId="4" type="noConversion"/>
  </si>
  <si>
    <t>Details</t>
  </si>
  <si>
    <t>Interface Specification Reference</t>
    <phoneticPr fontId="4" type="noConversion"/>
  </si>
  <si>
    <t>Derivatives  Lite
("D-Lite") 
Client</t>
    <phoneticPr fontId="4" type="noConversion"/>
  </si>
  <si>
    <t>Derivatives  Standard
("DS") 
Client</t>
    <phoneticPr fontId="4" type="noConversion"/>
  </si>
  <si>
    <t>Derivatives Premium
("DP") 
Client</t>
    <phoneticPr fontId="4" type="noConversion"/>
  </si>
  <si>
    <t>Derivatives FullTick
("DF") 
Client</t>
    <phoneticPr fontId="4" type="noConversion"/>
  </si>
  <si>
    <t xml:space="preserve"> Functional Tests</t>
    <phoneticPr fontId="4" type="noConversion"/>
  </si>
  <si>
    <t xml:space="preserve">Handling of Control Messages </t>
    <phoneticPr fontId="4" type="noConversion"/>
  </si>
  <si>
    <r>
      <t>Heartbeat</t>
    </r>
    <r>
      <rPr>
        <sz val="11"/>
        <color theme="1"/>
        <rFont val="Arial"/>
        <family val="2"/>
      </rPr>
      <t xml:space="preserve"> messages in all multicast channels in Line A and/or Line B</t>
    </r>
  </si>
  <si>
    <t>Control Messages
(3.4.1)</t>
    <phoneticPr fontId="4" type="noConversion"/>
  </si>
  <si>
    <t>ü</t>
    <phoneticPr fontId="4" type="noConversion"/>
  </si>
  <si>
    <t xml:space="preserve">Expected result: </t>
  </si>
  <si>
    <t>Clients should be able to check system/line healthiness by Heartbeat messages</t>
    <phoneticPr fontId="4" type="noConversion"/>
  </si>
  <si>
    <r>
      <t>Sequence Reset</t>
    </r>
    <r>
      <rPr>
        <sz val="11"/>
        <color theme="1"/>
        <rFont val="Arial"/>
        <family val="2"/>
      </rPr>
      <t xml:space="preserve"> messages in all multicast channels at Start of Day</t>
    </r>
  </si>
  <si>
    <t>Control Messages
(3.4.2)</t>
    <phoneticPr fontId="4" type="noConversion"/>
  </si>
  <si>
    <t xml:space="preserve">Upon receipt of Sequence Reset messages, Clients should clear all cached data, subscribe to the refresh channels for current market state then process (cached) real-time messages.  </t>
  </si>
  <si>
    <t>Handling of Market Data Messages</t>
    <phoneticPr fontId="4" type="noConversion"/>
  </si>
  <si>
    <t>Part A: Message Decoding</t>
    <phoneticPr fontId="4" type="noConversion"/>
  </si>
  <si>
    <t>Commodity Definition messages of selected tradable commodities</t>
    <phoneticPr fontId="4" type="noConversion"/>
  </si>
  <si>
    <t>Reference Data
(3.7.1)</t>
    <phoneticPr fontId="4" type="noConversion"/>
  </si>
  <si>
    <t>Test case 1-1</t>
  </si>
  <si>
    <t>Class Definition messages corresponding to the Commodity Definition available</t>
    <phoneticPr fontId="4" type="noConversion"/>
  </si>
  <si>
    <t>Reference Data
(3.7.2)</t>
    <phoneticPr fontId="4" type="noConversion"/>
  </si>
  <si>
    <t>Series Definition Base messages corresponding to the Class Definition available</t>
    <phoneticPr fontId="4" type="noConversion"/>
  </si>
  <si>
    <t>Reference Data
(3.7.3)</t>
    <phoneticPr fontId="4" type="noConversion"/>
  </si>
  <si>
    <t>Series Definition Extended messages corresponding to the Class Definition available and in most cases paired with Series Definition Base available</t>
    <phoneticPr fontId="4" type="noConversion"/>
  </si>
  <si>
    <t>Reference Data
(3.7.4)</t>
    <phoneticPr fontId="4" type="noConversion"/>
  </si>
  <si>
    <t>Combination Definition messages corresponding to the Series Definition Base available</t>
    <phoneticPr fontId="4" type="noConversion"/>
  </si>
  <si>
    <t>Reference Data
(3.7.5)</t>
    <phoneticPr fontId="4" type="noConversion"/>
  </si>
  <si>
    <t>Market Status messages to define various Trading Session State( TSS) and Instrument Session State (ISS) of instruments</t>
    <phoneticPr fontId="4" type="noConversion"/>
  </si>
  <si>
    <t>Status Data
(3.8.1)</t>
    <phoneticPr fontId="4" type="noConversion"/>
  </si>
  <si>
    <t>Test case 1-2</t>
  </si>
  <si>
    <t>Series Status messages to change suspension/resumption status for instruments</t>
    <phoneticPr fontId="4" type="noConversion"/>
  </si>
  <si>
    <t>Status Data
(3.8.2)</t>
    <phoneticPr fontId="4" type="noConversion"/>
  </si>
  <si>
    <t>Test case 1-3</t>
  </si>
  <si>
    <t>Commodity Status messages to change suspension/resumption status for commodities</t>
    <phoneticPr fontId="4" type="noConversion"/>
  </si>
  <si>
    <t>Test case 1-4</t>
  </si>
  <si>
    <t xml:space="preserve">Trade/Trade Amendment messages covering new trades, trade cancellation and trade rectification will be sent during various trading sessions in a normal trading day   </t>
    <phoneticPr fontId="4" type="noConversion"/>
  </si>
  <si>
    <t>Trade &amp; Price Data
(3.10.1, 3.10.2)</t>
    <phoneticPr fontId="4" type="noConversion"/>
  </si>
  <si>
    <t>Test case 1-16</t>
    <phoneticPr fontId="4" type="noConversion"/>
  </si>
  <si>
    <t>2.10</t>
    <phoneticPr fontId="4" type="noConversion"/>
  </si>
  <si>
    <t>Trade Statistics messages covering T session and T+1 session will be transmitted</t>
    <phoneticPr fontId="4" type="noConversion"/>
  </si>
  <si>
    <t>Trade &amp; Price Data
(3.10.3)</t>
    <phoneticPr fontId="4" type="noConversion"/>
  </si>
  <si>
    <t>Test case 1-6</t>
  </si>
  <si>
    <t>Series Statistics messages covering T session and T+1 session will be sent</t>
    <phoneticPr fontId="4" type="noConversion"/>
  </si>
  <si>
    <t>Trade &amp; Price Data
(3.10.4)</t>
    <phoneticPr fontId="4" type="noConversion"/>
  </si>
  <si>
    <t>Test case 1-7</t>
  </si>
  <si>
    <t>Calculated Opening Price messages with null price and non-zero price will be sent</t>
    <phoneticPr fontId="4" type="noConversion"/>
  </si>
  <si>
    <t>Trade &amp; Price Data
(3.10.5)</t>
    <phoneticPr fontId="4" type="noConversion"/>
  </si>
  <si>
    <t>Test case 1-8</t>
  </si>
  <si>
    <t>Market Alert will be sent</t>
    <phoneticPr fontId="4" type="noConversion"/>
  </si>
  <si>
    <t>News
(3.11.1)</t>
    <phoneticPr fontId="4" type="noConversion"/>
  </si>
  <si>
    <t>Test case 1-10</t>
  </si>
  <si>
    <t>Clearing Information including Open Interest and Implied Volatility will be sent intraday</t>
    <phoneticPr fontId="4" type="noConversion"/>
  </si>
  <si>
    <t>Clearing Information
(3.12.1, 3.12.2)</t>
    <phoneticPr fontId="4" type="noConversion"/>
  </si>
  <si>
    <t>Test case 1-11</t>
  </si>
  <si>
    <t>Test case 1-12</t>
  </si>
  <si>
    <t>Part B: Order Book Building</t>
    <phoneticPr fontId="4" type="noConversion"/>
  </si>
  <si>
    <t>A series of Order Book messages (Add Order &amp; Delete Order &amp; Trade) covering various book operations during various trading sessions in a normal trading day</t>
    <phoneticPr fontId="4" type="noConversion"/>
  </si>
  <si>
    <t>Order Book Data
(3.9.1, 3,9.3, 3.10.1)</t>
    <phoneticPr fontId="4" type="noConversion"/>
  </si>
  <si>
    <t>Test case 1-15</t>
    <phoneticPr fontId="4" type="noConversion"/>
  </si>
  <si>
    <t>Test case 1-13</t>
  </si>
  <si>
    <t>Test case 1-14</t>
  </si>
  <si>
    <t xml:space="preserve">Aggregate Order Book Update messages covering various aggregate book management operations </t>
    <phoneticPr fontId="4" type="noConversion"/>
  </si>
  <si>
    <t>Order Book Data
(3.9.4)</t>
    <phoneticPr fontId="4" type="noConversion"/>
  </si>
  <si>
    <t>2.18</t>
    <phoneticPr fontId="4" type="noConversion"/>
  </si>
  <si>
    <t>Orderbook Clear messages will be sent intraday</t>
    <phoneticPr fontId="4" type="noConversion"/>
  </si>
  <si>
    <t>Order Book Data
(3.9.5)</t>
    <phoneticPr fontId="4" type="noConversion"/>
  </si>
  <si>
    <t>Quote Request messages will be sent intraday</t>
    <phoneticPr fontId="4" type="noConversion"/>
  </si>
  <si>
    <t>Order Book Data
(3.9.6)</t>
    <phoneticPr fontId="4" type="noConversion"/>
  </si>
  <si>
    <t>Test case 1-5</t>
  </si>
  <si>
    <t>Expected Result for Test Conditions 2.1 – 2.19:</t>
    <phoneticPr fontId="4" type="noConversion"/>
  </si>
  <si>
    <t xml:space="preserve">• Data field values decoded by Clients match the expected values provided in the Answer Book
• Information of same series is updated correctly from various records including Series Definition Base, Series Definition Extended &amp; Combination Definition (for combo series only)
• Order Books (5BBO / 10BBO / 10BBO + remaining) maintained by Clients match the expected results provided in the Answer Book
• Trade Records maintained by Clients match the expected results provided in the Answer Book
• Active Instrument States derived by Clients match the expected results provided in the Answer Book
• Trade Statistics for T and T+1 sessions are updated correctly by Clients and match the expected results provided in the Answer Book
</t>
    <phoneticPr fontId="4" type="noConversion"/>
  </si>
  <si>
    <t>Technical Tests</t>
    <phoneticPr fontId="4" type="noConversion"/>
  </si>
  <si>
    <t xml:space="preserve">Data Recovery </t>
    <phoneticPr fontId="4" type="noConversion"/>
  </si>
  <si>
    <t>A gap will be introduced in a single line, either Line A or Line B. Client detects missing packets in one line and to process the packet from the other line, in other words, Client arbitrates and merges the duplicated contents received in Line A and Line B for subsequent processing</t>
    <phoneticPr fontId="4" type="noConversion"/>
  </si>
  <si>
    <t>Gap Detection
(4.1)
Line Arbitration
(4.2)</t>
    <phoneticPr fontId="4" type="noConversion"/>
  </si>
  <si>
    <t>Test case 2-1</t>
  </si>
  <si>
    <t>Test case 2-2</t>
  </si>
  <si>
    <t>Test case 2-3</t>
  </si>
  <si>
    <t>Test case 2-4</t>
  </si>
  <si>
    <t>Clients are able to detect the gap in Line A and/or Line B.  Clients are able to merge the duplicated messages from Line A and Line B for different sets of dual multicast channels for subsequent message decoding and processing and able to detect gaps in the multicast packets received.  From there the Clients can arbitrate the two lines to fill in any gaps detected in any one of the two lines.</t>
    <phoneticPr fontId="4" type="noConversion"/>
  </si>
  <si>
    <t>Test case 2-5</t>
    <phoneticPr fontId="4" type="noConversion"/>
  </si>
  <si>
    <t>Test case 2-6</t>
    <phoneticPr fontId="4" type="noConversion"/>
  </si>
  <si>
    <t>A large gap will be introduced to both Line A and Line B expecting the Client to request the latest market state images from the refresh service.  Client correctly processes the Refresh Complete message and applies it to their current cache of market data.</t>
    <phoneticPr fontId="4" type="noConversion"/>
  </si>
  <si>
    <t>Refresh
(3.6.1, 4.4)</t>
    <phoneticPr fontId="4" type="noConversion"/>
  </si>
  <si>
    <t>Clients are able to merge the duplicated messages from Line A and Line B for different sets of dual multicast channels for subsequent message decoding and processing and able to detect gaps in the multicast packets received.  From there the Clients can arbitrate the two lines to fill in any gaps detected in any one of the two lines.</t>
    <phoneticPr fontId="4" type="noConversion"/>
  </si>
  <si>
    <t>Retransmission Service
(For testing purpose, Retransmission Maximum Sequence Range that can be requested is set as 500)</t>
    <phoneticPr fontId="4" type="noConversion"/>
  </si>
  <si>
    <t>Heartbeat messages in retransmission service</t>
    <phoneticPr fontId="4" type="noConversion"/>
  </si>
  <si>
    <t>Test case 3-1</t>
  </si>
  <si>
    <t>Test case 3-2</t>
  </si>
  <si>
    <t xml:space="preserve">Client sends Logon message with valid username expecting OMD to respond with a Logon Response message with SessionStatus set to 0 (Session Active).  </t>
    <phoneticPr fontId="4" type="noConversion"/>
  </si>
  <si>
    <t>Retransmission
(3.5.1, 3.5.2,  3.5.3, 4.3)</t>
    <phoneticPr fontId="4" type="noConversion"/>
  </si>
  <si>
    <t>Test case 3-3</t>
  </si>
  <si>
    <t xml:space="preserve">Client processes Logon Response message.  </t>
    <phoneticPr fontId="4" type="noConversion"/>
  </si>
  <si>
    <t xml:space="preserve">Test the reception of positive Retransmission Response:
Client sends Retransmission Request message with valid channel ID and valid BeginSeqNum / EndSeqNum fields expecting OMD accepts its request with Retransmission Response set to 0 (Request accepted) RetransStatus if the messages requested will not exceed any retransmission system limits as stated in the OMD Interface Specifications
</t>
    <phoneticPr fontId="4" type="noConversion"/>
  </si>
  <si>
    <t xml:space="preserve">Client processes Retransmission Response message. </t>
    <phoneticPr fontId="4" type="noConversion"/>
  </si>
  <si>
    <t>Retransmission
(3.5.4, 4.3)</t>
    <phoneticPr fontId="4" type="noConversion"/>
  </si>
  <si>
    <t>Client processes the requested lost messages in unicast transmission following receipt of a positive Retransmission Response message and can fill in the gap detected in real-time multicast channels for the subsequent processing</t>
    <phoneticPr fontId="4" type="noConversion"/>
  </si>
  <si>
    <t xml:space="preserve">Expected result for Test Conditions 4.1 - 4.3: </t>
    <phoneticPr fontId="4" type="noConversion"/>
  </si>
  <si>
    <t xml:space="preserve">Clients are able to detect missing packets and are able to recover the missing messages from the retransmission server for continuation of real-time market data processing. The final image of specific series/indexes should match perfectly the expected results provided in the Answer Book </t>
    <phoneticPr fontId="4" type="noConversion"/>
  </si>
  <si>
    <t>Performance / Capacity</t>
    <phoneticPr fontId="4" type="noConversion"/>
  </si>
  <si>
    <t>Market Data will be disseminated at increasing rates on all OMD datafeed products.  Clients are expected to receive market data volume at a rate that will drive to the peak bandwidth requirements for each datafeed product.</t>
    <phoneticPr fontId="4" type="noConversion"/>
  </si>
  <si>
    <t>N/A</t>
    <phoneticPr fontId="4" type="noConversion"/>
  </si>
  <si>
    <t>Test case 4-1</t>
  </si>
  <si>
    <t>Performance Testing</t>
    <phoneticPr fontId="4" type="noConversion"/>
  </si>
  <si>
    <t>Test case 4-2</t>
  </si>
  <si>
    <t>1.       50% of maximum</t>
  </si>
  <si>
    <t>2.       100% of maximum</t>
    <phoneticPr fontId="4" type="noConversion"/>
  </si>
  <si>
    <t>Clients must handle all rates without dropping data.  The Answer Book will provide the Sequence Number of the last message.  Clients should check their last Sequence Number that they receive against the provided number and make sure that there is no gap in the Sequence Number of messages received.</t>
    <phoneticPr fontId="4" type="noConversion"/>
  </si>
  <si>
    <t>Expected Result:</t>
    <phoneticPr fontId="4" type="noConversion"/>
  </si>
  <si>
    <t>Clients are able to handle full capacity for all of their subscribed OMD datafeed products in the same set of SDNet/2 or HSN circuits without losing multicast data, which is a symptom of an overloaded link in a chain.  The last Sequence Number received in each channel should be identical to the Sequence Number provided in this Answer Book.  Also the full trade and/or full trade tickers of specific securities/indexes should match perfectly the expected results provided in the Answer Book.</t>
    <phoneticPr fontId="4" type="noConversion"/>
  </si>
  <si>
    <t>Failover / Disaster Recovery</t>
    <phoneticPr fontId="4" type="noConversion"/>
  </si>
  <si>
    <t>Failover of real-time Publisher  process</t>
    <phoneticPr fontId="4" type="noConversion"/>
  </si>
  <si>
    <t>Error Recovery
(2.2.4.1)</t>
    <phoneticPr fontId="4" type="noConversion"/>
  </si>
  <si>
    <t xml:space="preserve">Expected result: </t>
    <phoneticPr fontId="4" type="noConversion"/>
  </si>
  <si>
    <t>Clients are able to handle Publisher failover without experiencing any interruption and can continue to receive real-time market data after the failover.  
The final image of specific series/indexes, in particular for DS Clients the aggregate order book and trade of specific series  should match perfectly the expected results provided in the Answer Book.</t>
    <phoneticPr fontId="4" type="noConversion"/>
  </si>
  <si>
    <t>Failover of Refresh Service process</t>
    <phoneticPr fontId="4" type="noConversion"/>
  </si>
  <si>
    <t>Clients will receive a Sequence Reset (100) message in each of the refresh channels after Refresh Service process (RFS) failover if they’re subscribing to the refresh channels.  Clients are expected to handle RFS failover properly without affecting the reception of real-time market data and can capture a full latest market image from RFS for their processing.</t>
    <phoneticPr fontId="4" type="noConversion"/>
  </si>
  <si>
    <t>The final image of specific series/indexes should match perfectly the expected results provided in the Answer Book</t>
    <phoneticPr fontId="4" type="noConversion"/>
  </si>
  <si>
    <t>Sending second sets of Sequence Reset messages in real-time multicast channels before market open</t>
    <phoneticPr fontId="4" type="noConversion"/>
  </si>
  <si>
    <t>Control Message
(3.4.2)</t>
    <phoneticPr fontId="4" type="noConversion"/>
  </si>
  <si>
    <t>Expected Result: 
Clients will receive a Sequence Reset (100) message in each of the channels they subscribed before market open.  Clients should be able to replace the previously received series  information by the correct one received after the reception of this Sequence Reset (100).  The final image of specific series/indexes should match perfectly the expected results provided in the Answer Book</t>
    <phoneticPr fontId="4" type="noConversion"/>
  </si>
  <si>
    <t>The final image of specific securities/indexes should match perfectly the expected results provided in the Answer Book.</t>
    <phoneticPr fontId="4" type="noConversion"/>
  </si>
  <si>
    <t>Primary Retransmission server will be stopped and only the secondary server remains operational. Clients are required to connect to the secondary and make retransmission requests.[*]</t>
    <phoneticPr fontId="4" type="noConversion"/>
  </si>
  <si>
    <t>Retransmission
(3.5.3, 4.3)</t>
    <phoneticPr fontId="4" type="noConversion"/>
  </si>
  <si>
    <t>Clients are able to detect failure of Retransmission Server (RTS) A and auto-switch to reconnect to RTS B for the recovery of missing packets.  The final image of specific securities/indexes should match perfectly the expected results provided in the Answer Book.</t>
    <phoneticPr fontId="4" type="noConversion"/>
  </si>
  <si>
    <t xml:space="preserve">OMD simulates DR site failover </t>
    <phoneticPr fontId="4" type="noConversion"/>
  </si>
  <si>
    <t>Error Recovery
(2.2.4.2)</t>
    <phoneticPr fontId="4" type="noConversion"/>
  </si>
  <si>
    <t>Clients are able to handle DR site failover gracefully including the handling of Disaster Recovery Signal (105) message, recovery from refresh service and merging of refresh image into real-time market data.  The final image of specific securities/indexes, should match perfectly the expected results provided in the Answer Book.</t>
    <phoneticPr fontId="4" type="noConversion"/>
  </si>
  <si>
    <t xml:space="preserve">Test case 5D-2: </t>
  </si>
  <si>
    <t xml:space="preserve">Test case 5D-5a: </t>
    <phoneticPr fontId="4" type="noConversion"/>
  </si>
  <si>
    <t xml:space="preserve">Test case 5D-5b: </t>
    <phoneticPr fontId="4" type="noConversion"/>
  </si>
  <si>
    <t>Special Trading Day / Market Sessions</t>
    <phoneticPr fontId="4" type="noConversion"/>
  </si>
  <si>
    <t>Half Trading Day</t>
    <phoneticPr fontId="4" type="noConversion"/>
  </si>
  <si>
    <t>Test case 6-1a</t>
  </si>
  <si>
    <t xml:space="preserve">Clients are able to handle the half trading day market status update signal at the end of this testing period.
The market status update received in the test session should match perfectly the expected results provided in the Answer Book.
</t>
    <phoneticPr fontId="4" type="noConversion"/>
  </si>
  <si>
    <t>Test case 6-1b</t>
  </si>
  <si>
    <t>No T+1 Session Trading day</t>
    <phoneticPr fontId="4" type="noConversion"/>
  </si>
  <si>
    <t>Test case 6-2a</t>
  </si>
  <si>
    <t xml:space="preserve">Clients are able to handle the trading day without T+1 session.  
The market status update received in the test session should match perfectly the expected results provided in the Answer Book.
</t>
    <phoneticPr fontId="4" type="noConversion"/>
  </si>
  <si>
    <t>Test case 6-2b</t>
  </si>
  <si>
    <t>1. Trade message and</t>
    <phoneticPr fontId="4" type="noConversion"/>
  </si>
  <si>
    <t>Test case 1-15</t>
  </si>
  <si>
    <t>Test case 1-16</t>
  </si>
  <si>
    <t>Clients are required to verify the respective order book recorded in your system matches against the results in this answer book.</t>
  </si>
  <si>
    <t xml:space="preserve">For each test case below, please check the box for each data item where your system records the same value as the expected value. </t>
    <phoneticPr fontId="4" type="noConversion"/>
  </si>
  <si>
    <t xml:space="preserve">During this session, OMD simulates missing packet scenarios to force the client application to recover lost data </t>
  </si>
  <si>
    <t xml:space="preserve">(i) by line arbitration only; (ii) by retransmission only; and (iii) by either line arbitration or by retransmission.  </t>
  </si>
  <si>
    <t>Clients are required to verify the respective data values in your system and make sure that all are correct.</t>
  </si>
  <si>
    <t xml:space="preserve">For each test case below, please check the box for each data item where your system records the same value as the expected value.  Bold item(s) is/are key data field(s) of the message. </t>
  </si>
  <si>
    <t xml:space="preserve">During this session, OMD disseminates high volume data at increasing rate up to the OMD installed limit. </t>
  </si>
  <si>
    <t>Clients are required to verify if their application can handle the volume without data loss.</t>
  </si>
  <si>
    <t xml:space="preserve">During this session, OMD simulates various exceptional scenarios according to the pre-set timetable.   </t>
  </si>
  <si>
    <t>Clients are required to go through each scenario in its scheduled time and verify if their application can handle it and resume service after the incident timely.</t>
  </si>
  <si>
    <t xml:space="preserve">Please check the box for each scenario where your system can handle and be resumed on time.  </t>
  </si>
  <si>
    <t>•  There is no visible impact of the second round of Sequence Reset messages on our application</t>
  </si>
  <si>
    <t>•  There is no visible impact of the real-time data publisher failover on our application</t>
  </si>
  <si>
    <t>•  Our application can handle this scenario and receive latest market states from the Refresh service after its failover</t>
  </si>
  <si>
    <t>•  Our application can handle this scenario and recover missing data from the Retransmission service after its failover</t>
  </si>
  <si>
    <t>Updated OMD-D Readiness Test environment with new set of test data for Phase 2 Change to OMD-D for HKATS / DCASS Upgrade</t>
    <phoneticPr fontId="4" type="noConversion"/>
  </si>
  <si>
    <t>3.0</t>
    <phoneticPr fontId="4" type="noConversion"/>
  </si>
  <si>
    <r>
      <t xml:space="preserve">For each case below, please check the box for each data item where your system records the </t>
    </r>
    <r>
      <rPr>
        <b/>
        <sz val="12"/>
        <color theme="1"/>
        <rFont val="Arial Narrow"/>
        <family val="2"/>
      </rPr>
      <t>Final Value</t>
    </r>
    <r>
      <rPr>
        <sz val="12"/>
        <color theme="1"/>
        <rFont val="Arial Narrow"/>
        <family val="2"/>
      </rPr>
      <t xml:space="preserve"> is same as the expected value. </t>
    </r>
    <r>
      <rPr>
        <b/>
        <sz val="12"/>
        <color theme="1"/>
        <rFont val="Arial Narrow"/>
        <family val="2"/>
      </rPr>
      <t>Bold</t>
    </r>
    <r>
      <rPr>
        <sz val="12"/>
        <color theme="1"/>
        <rFont val="Arial Narrow"/>
        <family val="2"/>
      </rPr>
      <t xml:space="preserve"> item(s) is/are key field(s) of the message.</t>
    </r>
    <phoneticPr fontId="4" type="noConversion"/>
  </si>
  <si>
    <t>Scenario 3</t>
    <phoneticPr fontId="4" type="noConversion"/>
  </si>
  <si>
    <t>Scenario 6</t>
    <phoneticPr fontId="4" type="noConversion"/>
  </si>
  <si>
    <t>Scenario 7</t>
    <phoneticPr fontId="4" type="noConversion"/>
  </si>
  <si>
    <t>OMD Field</t>
    <phoneticPr fontId="4" type="noConversion"/>
  </si>
  <si>
    <t>IndexCode</t>
  </si>
  <si>
    <t xml:space="preserve">0001400    </t>
  </si>
  <si>
    <t xml:space="preserve">CES100     </t>
  </si>
  <si>
    <t xml:space="preserve">CSI300     </t>
  </si>
  <si>
    <t xml:space="preserve">SPHKG      </t>
  </si>
  <si>
    <t>RXYH</t>
  </si>
  <si>
    <t>IndexSource</t>
  </si>
  <si>
    <t>H</t>
  </si>
  <si>
    <t>S</t>
    <phoneticPr fontId="4" type="noConversion"/>
  </si>
  <si>
    <t>T</t>
    <phoneticPr fontId="4" type="noConversion"/>
  </si>
  <si>
    <t>CurrencyCode</t>
  </si>
  <si>
    <t>CNH</t>
    <phoneticPr fontId="4" type="noConversion"/>
  </si>
  <si>
    <t>Scenario 3</t>
    <phoneticPr fontId="4" type="noConversion"/>
  </si>
  <si>
    <t xml:space="preserve">RXYRY      </t>
  </si>
  <si>
    <t xml:space="preserve">IndexStatus </t>
  </si>
  <si>
    <t xml:space="preserve"> </t>
  </si>
  <si>
    <t>IndexTime</t>
  </si>
  <si>
    <t>18-03-26T16:08:50.000000</t>
  </si>
  <si>
    <t>18-03-26T16:29:44.000000</t>
  </si>
  <si>
    <t>18-03-26T16:21:08.000000</t>
    <phoneticPr fontId="4" type="noConversion"/>
  </si>
  <si>
    <t>18-03-26T18:10:03.000000</t>
    <phoneticPr fontId="4" type="noConversion"/>
  </si>
  <si>
    <t xml:space="preserve">IndexValue </t>
  </si>
  <si>
    <t>12173.9000 *</t>
    <phoneticPr fontId="4" type="noConversion"/>
  </si>
  <si>
    <t>243.8800 *</t>
    <phoneticPr fontId="4" type="noConversion"/>
  </si>
  <si>
    <t xml:space="preserve">NetChgPrevDay </t>
  </si>
  <si>
    <t xml:space="preserve">HighValue </t>
  </si>
  <si>
    <t xml:space="preserve">LowValue </t>
  </si>
  <si>
    <t xml:space="preserve">EASValue </t>
  </si>
  <si>
    <t>N/A</t>
  </si>
  <si>
    <t xml:space="preserve">IndexTurnover </t>
  </si>
  <si>
    <t xml:space="preserve">OpeningValue </t>
  </si>
  <si>
    <t>12143.4100 *</t>
    <phoneticPr fontId="4" type="noConversion"/>
  </si>
  <si>
    <t>97.5600</t>
  </si>
  <si>
    <t xml:space="preserve">ClosingValue </t>
  </si>
  <si>
    <t>12197.7000</t>
  </si>
  <si>
    <t xml:space="preserve">PreviousSesClose </t>
  </si>
  <si>
    <t>11990.7500 *</t>
    <phoneticPr fontId="4" type="noConversion"/>
  </si>
  <si>
    <t>97.4700</t>
  </si>
  <si>
    <t xml:space="preserve">IndexVolume </t>
  </si>
  <si>
    <t xml:space="preserve">NetChgPrevDayPct </t>
  </si>
  <si>
    <t>0.5700</t>
    <phoneticPr fontId="4" type="noConversion"/>
  </si>
  <si>
    <t>-0.6400</t>
  </si>
  <si>
    <t>-0.6200</t>
  </si>
  <si>
    <t>0.0800</t>
  </si>
  <si>
    <t xml:space="preserve">Exception </t>
  </si>
  <si>
    <t>* Please refer to the last value received in the test session.  The Readiness Test Session 1 ends at 18:00</t>
    <phoneticPr fontId="4" type="noConversion"/>
  </si>
  <si>
    <t>Session 2 - Test case 1: Interpretation of Reference Data (message type: 301, 302, 303, 304, 305)</t>
    <phoneticPr fontId="4" type="noConversion"/>
  </si>
  <si>
    <t>Section A. Non-SOM Subscriber Only (Scenario 1 - 3)</t>
    <phoneticPr fontId="4" type="noConversion"/>
  </si>
  <si>
    <t>HKD</t>
    <phoneticPr fontId="4" type="noConversion"/>
  </si>
  <si>
    <t>CHH</t>
    <phoneticPr fontId="4" type="noConversion"/>
  </si>
  <si>
    <t>N/A</t>
    <phoneticPr fontId="4" type="noConversion"/>
  </si>
  <si>
    <t>Section B. SOM Subscriber Only (Scenario 4 - 5)</t>
    <phoneticPr fontId="4" type="noConversion"/>
  </si>
  <si>
    <t>i. Effective Date: Current Day</t>
    <phoneticPr fontId="4" type="noConversion"/>
  </si>
  <si>
    <t>OMD Field Name</t>
    <phoneticPr fontId="4" type="noConversion"/>
  </si>
  <si>
    <t>Scenario 4</t>
    <phoneticPr fontId="4" type="noConversion"/>
  </si>
  <si>
    <t>Scenario 5</t>
    <phoneticPr fontId="4" type="noConversion"/>
  </si>
  <si>
    <t>HENGAN INTL</t>
    <phoneticPr fontId="4" type="noConversion"/>
  </si>
  <si>
    <t>01044</t>
    <phoneticPr fontId="4" type="noConversion"/>
  </si>
  <si>
    <t>HEX</t>
    <phoneticPr fontId="4" type="noConversion"/>
  </si>
  <si>
    <t>HGN</t>
  </si>
  <si>
    <t>HEXCALL</t>
    <phoneticPr fontId="4" type="noConversion"/>
  </si>
  <si>
    <t>HGNCALL</t>
    <phoneticPr fontId="4" type="noConversion"/>
  </si>
  <si>
    <t>HEX - CALL OPTIONS</t>
    <phoneticPr fontId="4" type="noConversion"/>
  </si>
  <si>
    <t>HGN - CALL OPTIONS</t>
    <phoneticPr fontId="4" type="noConversion"/>
  </si>
  <si>
    <t>N</t>
    <phoneticPr fontId="4" type="noConversion"/>
  </si>
  <si>
    <t>HKD</t>
    <phoneticPr fontId="4" type="noConversion"/>
  </si>
  <si>
    <t>Session 2 - Test case 2: Interpretation of Status Data: Market Status (message type: 320)</t>
    <phoneticPr fontId="4" type="noConversion"/>
  </si>
  <si>
    <t>Section A. For Both SOM and Non-SOM Subscriber (Scenario 1 - 3)</t>
    <phoneticPr fontId="4" type="noConversion"/>
  </si>
  <si>
    <t>ActualStartDate (UTC)</t>
    <phoneticPr fontId="4" type="noConversion"/>
  </si>
  <si>
    <t>ActualStartTime (UTC)</t>
    <phoneticPr fontId="4" type="noConversion"/>
  </si>
  <si>
    <t>PlannedStartDate (UTC)</t>
    <phoneticPr fontId="4" type="noConversion"/>
  </si>
  <si>
    <t>PlannedStartTime (UTC)</t>
    <phoneticPr fontId="4" type="noConversion"/>
  </si>
  <si>
    <t>Session 2 - Test case 3: Interpretation of Trade and Price Data : Trade Statistics (message type: 360) - D-Lite and DS subscribers only</t>
    <phoneticPr fontId="4" type="noConversion"/>
  </si>
  <si>
    <t>Section A. For Non-SOM Subscriber Only (Scenario1 - 2)</t>
    <phoneticPr fontId="4" type="noConversion"/>
  </si>
  <si>
    <t>T Session</t>
    <phoneticPr fontId="4" type="noConversion"/>
  </si>
  <si>
    <t>OMD Field Name</t>
    <phoneticPr fontId="4" type="noConversion"/>
  </si>
  <si>
    <t>Expected Value</t>
    <phoneticPr fontId="4" type="noConversion"/>
  </si>
  <si>
    <t>Section B. For SOM Subscriber Only (Scenario 3 - 4)</t>
    <phoneticPr fontId="4" type="noConversion"/>
  </si>
  <si>
    <t>T Session</t>
    <phoneticPr fontId="4" type="noConversion"/>
  </si>
  <si>
    <t>Session 2 - Test case 4: Interpretation of Trade and Price Data : Series Statistics (message type: 363) - DP subscribers only</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</si>
  <si>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</si>
  <si>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 All price values below are specified in actual values after taking into account of implied decimals.</t>
    <phoneticPr fontId="4" type="noConversion"/>
  </si>
  <si>
    <t>Section A. For Non-SOM Subscriber Only (Scenario1 - 2)</t>
    <phoneticPr fontId="4" type="noConversion"/>
  </si>
  <si>
    <t>Expected Value</t>
    <phoneticPr fontId="4" type="noConversion"/>
  </si>
  <si>
    <t>Section B. For SOM Subscriber Only (Scenario 3 - 4)</t>
    <phoneticPr fontId="4" type="noConversion"/>
  </si>
  <si>
    <t>Scenario 3</t>
    <phoneticPr fontId="4" type="noConversion"/>
  </si>
  <si>
    <t>OMD Field Name</t>
    <phoneticPr fontId="4" type="noConversion"/>
  </si>
  <si>
    <t>Session 2 - Test case 5: Interpretation of Order Book - For Non SOM Subscriber Only</t>
    <phoneticPr fontId="4" type="noConversion"/>
  </si>
  <si>
    <r>
      <t xml:space="preserve">For each test case below, please check the box for each order book entry where the </t>
    </r>
    <r>
      <rPr>
        <b/>
        <sz val="12"/>
        <color theme="1"/>
        <rFont val="Arial"/>
        <family val="2"/>
      </rPr>
      <t>Final Value</t>
    </r>
    <r>
      <rPr>
        <sz val="12"/>
        <color theme="1"/>
        <rFont val="Arial"/>
        <family val="2"/>
      </rPr>
      <t xml:space="preserve"> your system records the same details as the expected details.</t>
    </r>
    <phoneticPr fontId="4" type="noConversion"/>
  </si>
  <si>
    <t>* All price values below are specified in actual values after taking into account of implied decimals.</t>
    <phoneticPr fontId="4" type="noConversion"/>
  </si>
  <si>
    <t>Section A. Aggregate Order Book “5BBO”  - D-Lite Subscribers only (Scenario 1 - 3)</t>
    <phoneticPr fontId="4" type="noConversion"/>
  </si>
  <si>
    <t>Section B. Aggregate Order Book “10BBO” - DS Subscribers only (Scenario 1-3)</t>
    <phoneticPr fontId="4" type="noConversion"/>
  </si>
  <si>
    <t>Section C. Aggregate Order Book “10 + 1 BBO” - DP Subscribers only (Scenario 1-3)</t>
    <phoneticPr fontId="4" type="noConversion"/>
  </si>
  <si>
    <t>Section D: Full Order Book - DF Subscribers only (Scenario 1-3)</t>
    <phoneticPr fontId="4" type="noConversion"/>
  </si>
  <si>
    <t>Scenario 1 - A</t>
    <phoneticPr fontId="4" type="noConversion"/>
  </si>
  <si>
    <t>Scenario 1 - B</t>
    <phoneticPr fontId="4" type="noConversion"/>
  </si>
  <si>
    <t>Scenario 1 - C</t>
    <phoneticPr fontId="4" type="noConversion"/>
  </si>
  <si>
    <t>Scenario 1 - D</t>
    <phoneticPr fontId="4" type="noConversion"/>
  </si>
  <si>
    <t>Ask</t>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</si>
  <si>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</si>
  <si>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</si>
  <si>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</si>
  <si>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</si>
  <si>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</si>
  <si>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</si>
  <si>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Scenario 2 - A</t>
    <phoneticPr fontId="4" type="noConversion"/>
  </si>
  <si>
    <t>Scenario 2 - B</t>
    <phoneticPr fontId="4" type="noConversion"/>
  </si>
  <si>
    <t>Scenario 2 - C</t>
    <phoneticPr fontId="4" type="noConversion"/>
  </si>
  <si>
    <t>Scenario 2 - D</t>
    <phoneticPr fontId="4" type="noConversion"/>
  </si>
  <si>
    <t>Price Level</t>
    <phoneticPr fontId="4" type="noConversion"/>
  </si>
  <si>
    <t>NumOf
Order</t>
    <phoneticPr fontId="4" type="noConversion"/>
  </si>
  <si>
    <t>Aggregated
Quantity</t>
    <phoneticPr fontId="4" type="noConversion"/>
  </si>
  <si>
    <t>Order
Book
Position</t>
    <phoneticPr fontId="4" type="noConversion"/>
  </si>
  <si>
    <t>Order Type</t>
    <phoneticPr fontId="4" type="noConversion"/>
  </si>
  <si>
    <t>Scenario 3 - A</t>
    <phoneticPr fontId="4" type="noConversion"/>
  </si>
  <si>
    <t>Scenario 3 - B</t>
    <phoneticPr fontId="4" type="noConversion"/>
  </si>
  <si>
    <t>Scenario 3 - C</t>
    <phoneticPr fontId="4" type="noConversion"/>
  </si>
  <si>
    <t>Scenario 3 - D</t>
    <phoneticPr fontId="4" type="noConversion"/>
  </si>
  <si>
    <t>Session 2 - Test case 6: Interpretation of Order Book - For SOM Subscriber Only</t>
    <phoneticPr fontId="4" type="noConversion"/>
  </si>
  <si>
    <t>Section B. Aggregate Order Book “10BBO” - DS Subscribers only (Scenario 1-3)</t>
    <phoneticPr fontId="4" type="noConversion"/>
  </si>
  <si>
    <t>Section C. Aggregate Order Book “10 + 1 BBO” - DP Subscribers only (Scenario 1-3)</t>
    <phoneticPr fontId="4" type="noConversion"/>
  </si>
  <si>
    <t>Section D: Full Order Book - DF Subscribers only (Scenario 1-3)</t>
    <phoneticPr fontId="4" type="noConversion"/>
  </si>
  <si>
    <t>Scenario 1 - C</t>
    <phoneticPr fontId="4" type="noConversion"/>
  </si>
  <si>
    <t>Scenario 1 - D</t>
    <phoneticPr fontId="4" type="noConversion"/>
  </si>
  <si>
    <t>Ask</t>
    <phoneticPr fontId="4" type="noConversion"/>
  </si>
  <si>
    <t>Price Level</t>
    <phoneticPr fontId="4" type="noConversion"/>
  </si>
  <si>
    <t>NumOf
Order</t>
    <phoneticPr fontId="4" type="noConversion"/>
  </si>
  <si>
    <t>Aggregated
Quantity</t>
    <phoneticPr fontId="4" type="noConversion"/>
  </si>
  <si>
    <t>Order ID</t>
    <phoneticPr fontId="4" type="noConversion"/>
  </si>
  <si>
    <t>Order
Book
Position</t>
    <phoneticPr fontId="4" type="noConversion"/>
  </si>
  <si>
    <t>Order Type</t>
    <phoneticPr fontId="4" type="noConversion"/>
  </si>
  <si>
    <t>Session 3 - Test Case 2: Interpretation of Trade and Trade Amendment (message type: 350 and 356) - Non-SOM DP, DF and DS &amp; D-Lite with DT Subscribers Only</t>
    <phoneticPr fontId="4" type="noConversion"/>
  </si>
  <si>
    <t>Session 3 - Test Case 3: Interpretation of Trade and Trade Amendment (message type: 350 and 356) - SOM DP, DF and DS &amp; D-Lite with DT Subscribers Only</t>
    <phoneticPr fontId="4" type="noConversion"/>
  </si>
  <si>
    <t>:</t>
    <phoneticPr fontId="4" type="noConversion"/>
  </si>
  <si>
    <t>Result 
(Type "Y" in yellow highlighted cell
if all message fields matched)</t>
  </si>
  <si>
    <t>Result 
(Type "Y" in yellow highlighted cell
if all message fields matched)</t>
    <phoneticPr fontId="4" type="noConversion"/>
  </si>
  <si>
    <t>Result 
(Type "Y" in yellow highlighted cell
if all message fields matched)</t>
    <phoneticPr fontId="4" type="noConversion"/>
  </si>
  <si>
    <t>Effective Date: Current Day</t>
    <phoneticPr fontId="4" type="noConversion"/>
  </si>
  <si>
    <t>1970-01-01 08:00:00</t>
    <phoneticPr fontId="4" type="noConversion"/>
  </si>
  <si>
    <t>HKBFUT</t>
    <phoneticPr fontId="4" type="noConversion"/>
  </si>
  <si>
    <t>HKB - FUTURES</t>
    <phoneticPr fontId="4" type="noConversion"/>
  </si>
  <si>
    <t>HKD</t>
    <phoneticPr fontId="4" type="noConversion"/>
  </si>
  <si>
    <t>HKD</t>
    <phoneticPr fontId="4" type="noConversion"/>
  </si>
  <si>
    <t>N</t>
    <phoneticPr fontId="4" type="noConversion"/>
  </si>
  <si>
    <t>CNY</t>
    <phoneticPr fontId="4" type="noConversion"/>
  </si>
  <si>
    <t>LRAFUT</t>
    <phoneticPr fontId="4" type="noConversion"/>
  </si>
  <si>
    <t>LRA - FUTURES</t>
    <phoneticPr fontId="4" type="noConversion"/>
  </si>
  <si>
    <t>Section A. Non-SOM Subscriber Only (Scenario 1 - 2)</t>
    <phoneticPr fontId="4" type="noConversion"/>
  </si>
  <si>
    <t>Section B. SOM Subscriber Only (Scenario 3 - 4)</t>
    <phoneticPr fontId="4" type="noConversion"/>
  </si>
  <si>
    <t xml:space="preserve">CDACALL </t>
    <phoneticPr fontId="4" type="noConversion"/>
  </si>
  <si>
    <t>CDA - CALL OPTIONS</t>
    <phoneticPr fontId="4" type="noConversion"/>
  </si>
  <si>
    <t>N</t>
    <phoneticPr fontId="4" type="noConversion"/>
  </si>
  <si>
    <t>HGNCALL</t>
    <phoneticPr fontId="4" type="noConversion"/>
  </si>
  <si>
    <t>HGN - CALL OPTIONS</t>
    <phoneticPr fontId="4" type="noConversion"/>
  </si>
  <si>
    <t>HKD</t>
    <phoneticPr fontId="4" type="noConversion"/>
  </si>
  <si>
    <t>Session 3 - Test case 1: Interpretation of Reference Data (message type: 302, 304)</t>
    <phoneticPr fontId="4" type="noConversion"/>
  </si>
  <si>
    <t>Scenario 11</t>
    <phoneticPr fontId="4" type="noConversion"/>
  </si>
  <si>
    <t>Scenario 12</t>
    <phoneticPr fontId="4" type="noConversion"/>
  </si>
  <si>
    <t>Scenario 16</t>
    <phoneticPr fontId="4" type="noConversion"/>
  </si>
  <si>
    <t>Scenario 15</t>
    <phoneticPr fontId="4" type="noConversion"/>
  </si>
  <si>
    <t>Expected Value</t>
    <phoneticPr fontId="4" type="noConversion"/>
  </si>
  <si>
    <t>Expected Value</t>
    <phoneticPr fontId="4" type="noConversion"/>
  </si>
  <si>
    <t>Result 
(Type "Y" in yellow highlighted cell 
if all message fields matched)</t>
  </si>
  <si>
    <t>OMD Field</t>
    <phoneticPr fontId="4" type="noConversion"/>
  </si>
  <si>
    <t>Result 
(Type "Y" in yellow highlighted cell
if all message fields matched)</t>
    <phoneticPr fontId="4" type="noConversion"/>
  </si>
  <si>
    <t>Expected Value</t>
    <phoneticPr fontId="4" type="noConversion"/>
  </si>
  <si>
    <t>Result 
(Type "Y" in yellow highlighted cell
if all message fields matched)</t>
    <phoneticPr fontId="4" type="noConversion"/>
  </si>
  <si>
    <t>Result 
(Type "Y" in yellow highlighted cell 
if all message fields matched)</t>
    <phoneticPr fontId="4" type="noConversion"/>
  </si>
  <si>
    <t>01/01/1970  08:00:00</t>
    <phoneticPr fontId="4" type="noConversion"/>
  </si>
  <si>
    <t>HKD</t>
    <phoneticPr fontId="4" type="noConversion"/>
  </si>
  <si>
    <t>CES CHINA 120 INDEX</t>
  </si>
  <si>
    <t>CNY</t>
    <phoneticPr fontId="4" type="noConversion"/>
  </si>
  <si>
    <t>CUS</t>
    <phoneticPr fontId="4" type="noConversion"/>
  </si>
  <si>
    <t>DHS</t>
    <phoneticPr fontId="4" type="noConversion"/>
  </si>
  <si>
    <t>HSI DIVIDEND POINT INDEX</t>
  </si>
  <si>
    <t>HKD</t>
    <phoneticPr fontId="4" type="noConversion"/>
  </si>
  <si>
    <t>CHH - FUTURES</t>
    <phoneticPr fontId="4" type="noConversion"/>
  </si>
  <si>
    <t>CHHFUT</t>
    <phoneticPr fontId="4" type="noConversion"/>
  </si>
  <si>
    <t>N</t>
    <phoneticPr fontId="4" type="noConversion"/>
  </si>
  <si>
    <t>CUS - FUTURES</t>
  </si>
  <si>
    <t>DHSTS01</t>
    <phoneticPr fontId="4" type="noConversion"/>
  </si>
  <si>
    <t>DHS FUT TIME SPREAD (S=1)</t>
    <phoneticPr fontId="4" type="noConversion"/>
  </si>
  <si>
    <t>B</t>
    <phoneticPr fontId="4" type="noConversion"/>
  </si>
  <si>
    <t>C</t>
    <phoneticPr fontId="4" type="noConversion"/>
  </si>
  <si>
    <t>01/01/1970  08:00:00</t>
    <phoneticPr fontId="4" type="noConversion"/>
  </si>
  <si>
    <t>Result 
(Type "Y" in yellow highlighted cell
if all message fields matched)</t>
    <phoneticPr fontId="4" type="noConversion"/>
  </si>
  <si>
    <t>:</t>
  </si>
  <si>
    <t>:</t>
    <phoneticPr fontId="4" type="noConversion"/>
  </si>
  <si>
    <t>Session 6 - Test case 1a: Interpretation of Order Book - For Non SOM Subscriber Only (Half Trading Day)</t>
    <phoneticPr fontId="4" type="noConversion"/>
  </si>
  <si>
    <t>Session 6 - Test case 1b: Interpretation of Order Book - For SOM Subscriber Only (Half Trading Day)</t>
    <phoneticPr fontId="4" type="noConversion"/>
  </si>
  <si>
    <t>Section A. Aggregate Order Book “5BBO”  - D-Lite Subscribers only (Scenario 1-2)</t>
    <phoneticPr fontId="4" type="noConversion"/>
  </si>
  <si>
    <t>Section B. Aggregate Order Book “10BBO” - DS Subscribers only (Scenario 1-2)</t>
    <phoneticPr fontId="4" type="noConversion"/>
  </si>
  <si>
    <t>Section C. Aggregate Order Book “10 + 1 BBO” - DP Subscribers only (Scenario 1-2)</t>
    <phoneticPr fontId="4" type="noConversion"/>
  </si>
  <si>
    <t>Section D: Full Order Book - DF Subscribers only (Scenario 1-2)</t>
    <phoneticPr fontId="4" type="noConversion"/>
  </si>
  <si>
    <t>Scenario 2- C</t>
    <phoneticPr fontId="4" type="noConversion"/>
  </si>
  <si>
    <t>Session 6 - Test case 2a: Interpretation of Order Book - For Non SOM Subscriber Only (No AHFT)</t>
    <phoneticPr fontId="4" type="noConversion"/>
  </si>
  <si>
    <t>Section A. Aggregate Order Book “5BBO”  - D-Lite Subscribers only (Scenario 1 - 2)</t>
    <phoneticPr fontId="4" type="noConversion"/>
  </si>
  <si>
    <t>Session 6 - Test case 2b: Interpretation of Order Book - For SOM Subscriber Only (No AHFT)</t>
    <phoneticPr fontId="4" type="noConversion"/>
  </si>
  <si>
    <t>27.00</t>
    <phoneticPr fontId="4" type="noConversion"/>
  </si>
  <si>
    <t>Empty Book</t>
    <phoneticPr fontId="4" type="noConversion"/>
  </si>
  <si>
    <t>Scenario 2 - C</t>
    <phoneticPr fontId="4" type="noConversion"/>
  </si>
  <si>
    <t>Scenario 2 - A</t>
    <phoneticPr fontId="4" type="noConversion"/>
  </si>
  <si>
    <t>Scenario 2 - B</t>
    <phoneticPr fontId="4" type="noConversion"/>
  </si>
  <si>
    <t>.</t>
    <phoneticPr fontId="4" type="noConversion"/>
  </si>
  <si>
    <t>NumOf
Order</t>
    <phoneticPr fontId="4" type="noConversion"/>
  </si>
  <si>
    <t>Section A. For Non-SOM Subscriber Only (Scenario1 - 2)</t>
    <phoneticPr fontId="4" type="noConversion"/>
  </si>
  <si>
    <t>T Session</t>
    <phoneticPr fontId="4" type="noConversion"/>
  </si>
  <si>
    <t>OMD Field Name</t>
    <phoneticPr fontId="4" type="noConversion"/>
  </si>
  <si>
    <t>Expected Value</t>
    <phoneticPr fontId="4" type="noConversion"/>
  </si>
  <si>
    <t>Section B. For SOM Subscriber Only (Scenario 3 - 4)</t>
    <phoneticPr fontId="4" type="noConversion"/>
  </si>
  <si>
    <t>Scenario 3</t>
    <phoneticPr fontId="4" type="noConversion"/>
  </si>
  <si>
    <t>Section A. For Non-SOM Subscriber (Scenario 1 - 2)</t>
  </si>
  <si>
    <t>Scenario 1 - A</t>
    <phoneticPr fontId="4" type="noConversion"/>
  </si>
  <si>
    <t>Scenario 1 - B</t>
    <phoneticPr fontId="4" type="noConversion"/>
  </si>
  <si>
    <t>Scenario 1 - C</t>
    <phoneticPr fontId="4" type="noConversion"/>
  </si>
  <si>
    <t>Scenario 1 - D</t>
    <phoneticPr fontId="4" type="noConversion"/>
  </si>
  <si>
    <t>Ask</t>
    <phoneticPr fontId="4" type="noConversion"/>
  </si>
  <si>
    <t>Price Level</t>
    <phoneticPr fontId="4" type="noConversion"/>
  </si>
  <si>
    <t>NumOf
Order</t>
    <phoneticPr fontId="4" type="noConversion"/>
  </si>
  <si>
    <t>Order ID</t>
    <phoneticPr fontId="4" type="noConversion"/>
  </si>
  <si>
    <t>Order
Book
Position</t>
    <phoneticPr fontId="4" type="noConversion"/>
  </si>
  <si>
    <t>Order Type</t>
    <phoneticPr fontId="4" type="noConversion"/>
  </si>
  <si>
    <t>Scenario 1 - A</t>
    <phoneticPr fontId="4" type="noConversion"/>
  </si>
  <si>
    <t>Scenario 1 - C</t>
    <phoneticPr fontId="4" type="noConversion"/>
  </si>
  <si>
    <t>(Scenario 1)</t>
    <phoneticPr fontId="4" type="noConversion"/>
  </si>
  <si>
    <t>OMD 
Field</t>
    <phoneticPr fontId="4" type="noConversion"/>
  </si>
  <si>
    <t>Trade
State</t>
    <phoneticPr fontId="4" type="noConversion"/>
  </si>
  <si>
    <t>Side</t>
    <phoneticPr fontId="4" type="noConversion"/>
  </si>
  <si>
    <t>DealType</t>
    <phoneticPr fontId="4" type="noConversion"/>
  </si>
  <si>
    <t>Session 5D - Test case 1: Interpretation of Trade and Price Data : Trade Statistics (message type: 360) - D-Lite and DS subscribers only</t>
    <phoneticPr fontId="4" type="noConversion"/>
  </si>
  <si>
    <r>
      <t xml:space="preserve">For each case below, please check the box for each data item where your system records the </t>
    </r>
    <r>
      <rPr>
        <b/>
        <sz val="12"/>
        <color theme="1"/>
        <rFont val="Arial"/>
        <family val="2"/>
      </rPr>
      <t>Final Value</t>
    </r>
    <r>
      <rPr>
        <sz val="12"/>
        <color theme="1"/>
        <rFont val="Arial"/>
        <family val="2"/>
      </rPr>
      <t xml:space="preserve"> </t>
    </r>
    <r>
      <rPr>
        <b/>
        <sz val="12"/>
        <color theme="1"/>
        <rFont val="Arial"/>
        <family val="2"/>
      </rPr>
      <t>After DR Site Failover</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</si>
  <si>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 All price values below are specified in actual values after taking into account of implied decimals.</t>
    <phoneticPr fontId="4" type="noConversion"/>
  </si>
  <si>
    <t>T Session</t>
    <phoneticPr fontId="4" type="noConversion"/>
  </si>
  <si>
    <t>Expected Value</t>
    <phoneticPr fontId="4" type="noConversion"/>
  </si>
  <si>
    <t>Session 5D - Test case 2: Interpretation of Trade and Price Data : Series Statistics (message type: 363) - DP subscribers only</t>
    <phoneticPr fontId="4" type="noConversion"/>
  </si>
  <si>
    <t>Session 5D - Test case 3: Interpretation of Status Data: Market Status (message type: 320)</t>
    <phoneticPr fontId="4" type="noConversion"/>
  </si>
  <si>
    <r>
      <t xml:space="preserve">For each case below, please check the box for each data item where your system records the </t>
    </r>
    <r>
      <rPr>
        <b/>
        <sz val="12"/>
        <color theme="1"/>
        <rFont val="Arial"/>
        <family val="2"/>
      </rPr>
      <t>Final Value After DR Site Failover</t>
    </r>
    <r>
      <rPr>
        <sz val="12"/>
        <color theme="1"/>
        <rFont val="Arial"/>
        <family val="2"/>
      </rPr>
      <t xml:space="preserve"> is same as the expected value. Bold item(s) is/are key field(s) of the message.</t>
    </r>
    <phoneticPr fontId="4" type="noConversion"/>
  </si>
  <si>
    <t>Session 5D - Test case 5a: Interpretation of Order Book - For Non SOM Subscriber Only</t>
    <phoneticPr fontId="4" type="noConversion"/>
  </si>
  <si>
    <t>Section C. Aggregate Order Book “10 + 1 BBO” - DP Subscribers only (Scenario 1-2)</t>
    <phoneticPr fontId="4" type="noConversion"/>
  </si>
  <si>
    <t>Section D: Full Order Book - DF Subscribers only (Scenario 1-2)</t>
    <phoneticPr fontId="4" type="noConversion"/>
  </si>
  <si>
    <t>Scenario 1 - A</t>
    <phoneticPr fontId="4" type="noConversion"/>
  </si>
  <si>
    <t>Scenario 1 - B</t>
    <phoneticPr fontId="4" type="noConversion"/>
  </si>
  <si>
    <t>Price Level</t>
    <phoneticPr fontId="4" type="noConversion"/>
  </si>
  <si>
    <t>NumOf
Order</t>
    <phoneticPr fontId="4" type="noConversion"/>
  </si>
  <si>
    <t>Aggregated
Quantity</t>
    <phoneticPr fontId="4" type="noConversion"/>
  </si>
  <si>
    <t>Order
Book
Position</t>
    <phoneticPr fontId="4" type="noConversion"/>
  </si>
  <si>
    <t>Order Type</t>
    <phoneticPr fontId="4" type="noConversion"/>
  </si>
  <si>
    <t>Scenario 2 - B</t>
    <phoneticPr fontId="4" type="noConversion"/>
  </si>
  <si>
    <t>Scenario 2 - C</t>
    <phoneticPr fontId="4" type="noConversion"/>
  </si>
  <si>
    <t>Session 5D - Test case 5b: Interpretation of Order Book - For SOM Subscriber Only</t>
    <phoneticPr fontId="4" type="noConversion"/>
  </si>
  <si>
    <t>Session 5D - Test Case 6a: Interpretation of Trade and Trade Amendment (message type: 350 and 356) - Non-SOM DP, DF and DS &amp; D-Lite with DT Subscribers Only</t>
    <phoneticPr fontId="4" type="noConversion"/>
  </si>
  <si>
    <r>
      <t xml:space="preserve">For each test case below, please check the box for each data items where your system records the same details after receiving the particular SeqNum Range </t>
    </r>
    <r>
      <rPr>
        <b/>
        <sz val="12"/>
        <color theme="1"/>
        <rFont val="Arial"/>
        <family val="2"/>
      </rPr>
      <t>After DR Site Failover</t>
    </r>
    <r>
      <rPr>
        <sz val="12"/>
        <color theme="1"/>
        <rFont val="Arial"/>
        <family val="2"/>
      </rPr>
      <t xml:space="preserve"> as the expected details.</t>
    </r>
    <phoneticPr fontId="4" type="noConversion"/>
  </si>
  <si>
    <t>Session 5D - Test Case 6b: Interpretation of Trade and Trade Amendment (message type: 350 and 356) - SOM DP, DF and DS &amp; D-Lite with DT Subscribers Only</t>
    <phoneticPr fontId="4" type="noConversion"/>
  </si>
  <si>
    <t>Result 
(Type "Y" in yellow highlighted cell
if all message fields matched)</t>
    <phoneticPr fontId="4" type="noConversion"/>
  </si>
  <si>
    <t>Scenario4</t>
    <phoneticPr fontId="4" type="noConversion"/>
  </si>
  <si>
    <t>Section B. SOM Subscriber Only (Scenario 3 - 4)</t>
    <phoneticPr fontId="4" type="noConversion"/>
  </si>
  <si>
    <t>Section A. Non-SOM Subscriber Only (Scenario 1 - 2)</t>
    <phoneticPr fontId="4" type="noConversion"/>
  </si>
  <si>
    <t>Scenario 4</t>
    <phoneticPr fontId="4" type="noConversion"/>
  </si>
  <si>
    <t>Scenario 3</t>
    <phoneticPr fontId="4" type="noConversion"/>
  </si>
  <si>
    <t>Scenario 2</t>
    <phoneticPr fontId="4" type="noConversion"/>
  </si>
  <si>
    <t>Session 4 - Test case 1: Performance/ Capacity - 50%</t>
    <phoneticPr fontId="4" type="noConversion"/>
  </si>
  <si>
    <t>Please check the box for each scenario where your system can handle without data loss.</t>
    <phoneticPr fontId="4" type="noConversion"/>
  </si>
  <si>
    <t>Section A. For All Subscribers (Scenario 1 - 9)</t>
    <phoneticPr fontId="4" type="noConversion"/>
  </si>
  <si>
    <t>Channel</t>
    <phoneticPr fontId="4" type="noConversion"/>
  </si>
  <si>
    <t>Channel</t>
    <phoneticPr fontId="4" type="noConversion"/>
  </si>
  <si>
    <t>Expected Value</t>
    <phoneticPr fontId="4" type="noConversion"/>
  </si>
  <si>
    <t>Channel</t>
    <phoneticPr fontId="4" type="noConversion"/>
  </si>
  <si>
    <t>Channel</t>
    <phoneticPr fontId="4" type="noConversion"/>
  </si>
  <si>
    <t>Expected Value</t>
    <phoneticPr fontId="4" type="noConversion"/>
  </si>
  <si>
    <t>Session 4 - Test case 1: Performance/ Capacity - 100%</t>
    <phoneticPr fontId="4" type="noConversion"/>
  </si>
  <si>
    <t>Scenario 1</t>
    <phoneticPr fontId="4" type="noConversion"/>
  </si>
  <si>
    <t>Scenario 4</t>
    <phoneticPr fontId="4" type="noConversion"/>
  </si>
  <si>
    <t>Scenario 5</t>
    <phoneticPr fontId="4" type="noConversion"/>
  </si>
  <si>
    <t>Scenario 7</t>
    <phoneticPr fontId="4" type="noConversion"/>
  </si>
  <si>
    <t>Expected Value</t>
    <phoneticPr fontId="4" type="noConversion"/>
  </si>
  <si>
    <t>Expected Value</t>
    <phoneticPr fontId="4" type="noConversion"/>
  </si>
  <si>
    <t>Expected Value</t>
    <phoneticPr fontId="4" type="noConversion"/>
  </si>
  <si>
    <t>Channel</t>
    <phoneticPr fontId="4" type="noConversion"/>
  </si>
  <si>
    <t>(For testing purpose, Retransmission Maximum Sequence Range that can be requested is set as 1000)</t>
    <phoneticPr fontId="4" type="noConversion"/>
  </si>
  <si>
    <t>(For testing purpose, Retransmission Maximum Sequence Range that can be requested is set as 1000)</t>
    <phoneticPr fontId="4" type="noConversion"/>
  </si>
  <si>
    <t>(For testing purpose, Retransmission Maximum Sequence Range that can be requested is set as 1000)</t>
    <phoneticPr fontId="4" type="noConversion"/>
  </si>
  <si>
    <t>HSICALL</t>
  </si>
  <si>
    <t>HSI - CALL OPTIONS</t>
  </si>
  <si>
    <t>N</t>
    <phoneticPr fontId="4" type="noConversion"/>
  </si>
  <si>
    <t>N/A</t>
    <phoneticPr fontId="4" type="noConversion"/>
  </si>
  <si>
    <t>HANG SENG INDEX</t>
    <phoneticPr fontId="4" type="noConversion"/>
  </si>
  <si>
    <t>HKD</t>
    <phoneticPr fontId="4" type="noConversion"/>
  </si>
  <si>
    <t>00005</t>
    <phoneticPr fontId="4" type="noConversion"/>
  </si>
  <si>
    <t>HKBFUT</t>
  </si>
  <si>
    <t>HKB - FUTURES</t>
  </si>
  <si>
    <t>SAN - CALL OPTIONS</t>
  </si>
  <si>
    <t>HGNCALL</t>
  </si>
  <si>
    <t>HGN - CALL OPTIONS</t>
    <phoneticPr fontId="4" type="noConversion"/>
  </si>
  <si>
    <t>N</t>
    <phoneticPr fontId="4" type="noConversion"/>
  </si>
  <si>
    <t>SANDS CHINA LTD.</t>
  </si>
  <si>
    <t>01928</t>
    <phoneticPr fontId="4" type="noConversion"/>
  </si>
  <si>
    <t>SANCALL</t>
    <phoneticPr fontId="4" type="noConversion"/>
  </si>
  <si>
    <t>HENGAN INTL</t>
  </si>
  <si>
    <t>SAN</t>
    <phoneticPr fontId="4" type="noConversion"/>
  </si>
  <si>
    <t>HGN</t>
    <phoneticPr fontId="4" type="noConversion"/>
  </si>
  <si>
    <t>35.00</t>
    <phoneticPr fontId="4" type="noConversion"/>
  </si>
  <si>
    <t>52.50</t>
    <phoneticPr fontId="4" type="noConversion"/>
  </si>
  <si>
    <t>Result 
(Type "Y" in yellow highlighted cell
if all message fields matched)</t>
    <phoneticPr fontId="4" type="noConversion"/>
  </si>
  <si>
    <t>Active</t>
    <phoneticPr fontId="4" type="noConversion"/>
  </si>
  <si>
    <r>
      <t xml:space="preserve">For each case below, please check the box for each data item where your system records the </t>
    </r>
    <r>
      <rPr>
        <b/>
        <sz val="12"/>
        <color theme="1"/>
        <rFont val="Arial"/>
        <family val="2"/>
      </rPr>
      <t>Final Value of</t>
    </r>
    <r>
      <rPr>
        <sz val="12"/>
        <color theme="1"/>
        <rFont val="Arial"/>
        <family val="2"/>
      </rPr>
      <t xml:space="preserve"> </t>
    </r>
    <r>
      <rPr>
        <b/>
        <sz val="12"/>
        <color theme="1"/>
        <rFont val="Arial"/>
        <family val="2"/>
      </rPr>
      <t>Session 5A</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phoneticPr fontId="4" type="noConversion"/>
  </si>
  <si>
    <t>Session 5A - Test case 1: Interpretation of Reference Data (message type: 301, 302, 303, 304, 305)</t>
    <phoneticPr fontId="4" type="noConversion"/>
  </si>
  <si>
    <r>
      <t xml:space="preserve">For each test case below, please check the box for each data items where your system records the same details after receiving the particular SeqNum Range </t>
    </r>
    <r>
      <rPr>
        <sz val="12"/>
        <color theme="1"/>
        <rFont val="Arial"/>
        <family val="2"/>
      </rPr>
      <t>as the expected details.</t>
    </r>
    <phoneticPr fontId="4" type="noConversion"/>
  </si>
  <si>
    <t>(For testing purpose, Retransmission Maximum Sequence Range that can be requested is set as 1000)</t>
    <phoneticPr fontId="4" type="noConversion"/>
  </si>
  <si>
    <t>(For testing purpose, Retransmission Maximum Sequence Range that can be requested is set as 1000)</t>
    <phoneticPr fontId="4" type="noConversion"/>
  </si>
  <si>
    <t>Active</t>
    <phoneticPr fontId="4" type="noConversion"/>
  </si>
  <si>
    <t>OrderBookID: 
12126165</t>
    <phoneticPr fontId="4" type="noConversion"/>
  </si>
  <si>
    <t>Active</t>
    <phoneticPr fontId="4" type="noConversion"/>
  </si>
  <si>
    <t>HKB</t>
  </si>
  <si>
    <t>a.          Test Case 2-3 Scenario 4: AggregateQuantity, DealCount and Turnover</t>
  </si>
  <si>
    <t>c. Test Case 3-3: Update Scenario 1 - 2</t>
  </si>
  <si>
    <t>Scenario 20</t>
  </si>
  <si>
    <t>Scenario 15</t>
  </si>
  <si>
    <t>Scenario 16</t>
  </si>
  <si>
    <t>Scenario 17</t>
  </si>
  <si>
    <t>Scenario 18</t>
  </si>
  <si>
    <t>Scenario 19</t>
  </si>
  <si>
    <t>Scenario 21</t>
  </si>
  <si>
    <t>Scenario 22</t>
  </si>
  <si>
    <t>Section D. For DF Subscribers Only (Scenario 20 - 22)</t>
  </si>
  <si>
    <t>Scenario 23</t>
  </si>
  <si>
    <t>Scenario 24</t>
  </si>
  <si>
    <t>Scenario 25</t>
  </si>
  <si>
    <t>Scenario 26</t>
  </si>
  <si>
    <t>Scenario 27</t>
  </si>
  <si>
    <t>Scenario 28</t>
  </si>
  <si>
    <t>Scenario 29</t>
  </si>
  <si>
    <t>Scenario 30</t>
  </si>
  <si>
    <t>Scenario 5</t>
  </si>
  <si>
    <t>Scenario 6</t>
  </si>
  <si>
    <t>Scenario 7</t>
  </si>
  <si>
    <t>Scenario 8</t>
  </si>
  <si>
    <t>Scenario 9</t>
  </si>
  <si>
    <t>Scenario 10</t>
  </si>
  <si>
    <t>Scenario 11</t>
  </si>
  <si>
    <t>Scenario 12</t>
  </si>
  <si>
    <t>Scenario 13</t>
  </si>
  <si>
    <t>Scenario 14</t>
  </si>
  <si>
    <t xml:space="preserve">1) Remove all test cases related to Estimated Average Settlement (EAS) Price message
   a. Test Case 1-9
   b. Test Case 4-1, 4-2
2) Update on the following test cases
   a. Test Case 5-1 Scenario 2: Commodity ID, Expiration Date
   b. Test Case 3-2 Scenario 1: Remove irrelevant trade record
   c. Test Case 5B&amp;C-5a Scenario: Revise Quantitiy and Number of Orders for DS and D-Lite
   d. Test Case 1-16: Remove Scenario 2 &amp; 3 </t>
  </si>
  <si>
    <t>4.0</t>
  </si>
  <si>
    <t>Updated OMD-D Readiness Test environment with new set of test data in Session 1 for OMD-D Technical Refresh</t>
  </si>
  <si>
    <t>USD</t>
  </si>
  <si>
    <t>MSCI TW (TWD) IDX</t>
  </si>
  <si>
    <t>MTW</t>
  </si>
  <si>
    <t>SGD</t>
  </si>
  <si>
    <t>MSCI SG FREE (SGD) IDX</t>
  </si>
  <si>
    <t>MSG</t>
  </si>
  <si>
    <t>MTWFUT</t>
  </si>
  <si>
    <t>MTW - FUTURES</t>
  </si>
  <si>
    <t>MSGFUT</t>
  </si>
  <si>
    <t>MSG - FUTURES</t>
  </si>
  <si>
    <t>1970-01-01 08:00:00</t>
  </si>
  <si>
    <t>Channel 138: 2
Channel 135: 2
Channel 132: 12
Channel 122: 12</t>
  </si>
  <si>
    <t>Reference price: [20000],</t>
  </si>
  <si>
    <t>Upper price limit: [21000],</t>
  </si>
  <si>
    <t>Lower price limit: [19000],</t>
  </si>
  <si>
    <t xml:space="preserve">Message 500              </t>
  </si>
  <si>
    <t xml:space="preserve">Message 1             </t>
  </si>
  <si>
    <t>Section A. For Non-SOM Subscriber Only (Scenario 1 - 2)</t>
  </si>
  <si>
    <t>Section B. For SOM Subscriber Only (Scenario 3)</t>
  </si>
  <si>
    <t>OrderID</t>
  </si>
  <si>
    <t>ComboGroupID</t>
  </si>
  <si>
    <t>0</t>
  </si>
  <si>
    <t>(Scenario 1-12)</t>
  </si>
  <si>
    <t>094530</t>
  </si>
  <si>
    <t>Scenario 28-A</t>
  </si>
  <si>
    <t>Scenario 27 - D</t>
  </si>
  <si>
    <t>Scenario 28-B</t>
  </si>
  <si>
    <t>Scenario 28-C</t>
  </si>
  <si>
    <t>Scenario 28-D</t>
  </si>
  <si>
    <t>Scenario 29-A</t>
  </si>
  <si>
    <t>Scenario 29-B</t>
  </si>
  <si>
    <t>Scenario 29-C</t>
  </si>
  <si>
    <t>Scenario 30-A</t>
  </si>
  <si>
    <t>Scenario 30-B</t>
  </si>
  <si>
    <t>Scenario 30-C</t>
  </si>
  <si>
    <t>Scenario 31-A</t>
  </si>
  <si>
    <t>Scenario 31-B</t>
  </si>
  <si>
    <t>Channel: 231</t>
  </si>
  <si>
    <t>Channel: 234</t>
  </si>
  <si>
    <t>Scenario 32-A</t>
  </si>
  <si>
    <t>Scenario 32-B</t>
  </si>
  <si>
    <t>Scenario 32-C</t>
  </si>
  <si>
    <t>0.11</t>
  </si>
  <si>
    <t>TMC_HSI/001</t>
  </si>
  <si>
    <t>TMC_HKB/001</t>
  </si>
  <si>
    <r>
      <t xml:space="preserve">OrderBookID: 
</t>
    </r>
    <r>
      <rPr>
        <b/>
        <sz val="12"/>
        <color theme="1"/>
        <rFont val="Arial Narrow"/>
        <family val="2"/>
      </rPr>
      <t>4294903765</t>
    </r>
  </si>
  <si>
    <r>
      <t xml:space="preserve">OrderBookID: 
</t>
    </r>
    <r>
      <rPr>
        <b/>
        <sz val="12"/>
        <color theme="1"/>
        <rFont val="Arial Narrow"/>
        <family val="2"/>
      </rPr>
      <t>4294838229</t>
    </r>
  </si>
  <si>
    <r>
      <t xml:space="preserve">OrderBookID: 
</t>
    </r>
    <r>
      <rPr>
        <b/>
        <sz val="12"/>
        <color theme="1"/>
        <rFont val="Arial Narrow"/>
        <family val="2"/>
      </rPr>
      <t>4294905762</t>
    </r>
  </si>
  <si>
    <r>
      <t xml:space="preserve">OrderBookID: 
</t>
    </r>
    <r>
      <rPr>
        <b/>
        <sz val="12"/>
        <color theme="1"/>
        <rFont val="Arial Narrow"/>
        <family val="2"/>
      </rPr>
      <t>4294905761</t>
    </r>
  </si>
  <si>
    <t xml:space="preserve">Channel: 234 </t>
  </si>
  <si>
    <t>Channel: 237</t>
  </si>
  <si>
    <r>
      <t xml:space="preserve">OrderBookID: 
</t>
    </r>
    <r>
      <rPr>
        <b/>
        <sz val="12"/>
        <rFont val="Arial Narrow"/>
        <family val="2"/>
      </rPr>
      <t>660461</t>
    </r>
  </si>
  <si>
    <t>1.01</t>
  </si>
  <si>
    <t>5. Readiness Test Result Verification</t>
    <phoneticPr fontId="4" type="noConversion"/>
  </si>
  <si>
    <t>5.1 Session 1: 1. Message Decoding,  Order Book Building and Active Instrument State (“AIS”) Determination</t>
    <phoneticPr fontId="4" type="noConversion"/>
  </si>
  <si>
    <t>Test Date :</t>
    <phoneticPr fontId="4" type="noConversion"/>
  </si>
  <si>
    <t>(please fill in the test date)</t>
    <phoneticPr fontId="4" type="noConversion"/>
  </si>
  <si>
    <t>Part A - Message Decoding</t>
    <phoneticPr fontId="4" type="noConversion"/>
  </si>
  <si>
    <t>During this session, OMD disseminates all types of messages under various data scenarios.</t>
    <phoneticPr fontId="4" type="noConversion"/>
  </si>
  <si>
    <r>
      <t>Correct data values are provided for each of the test cases</t>
    </r>
    <r>
      <rPr>
        <sz val="11"/>
        <color theme="1"/>
        <rFont val="Arial"/>
        <family val="2"/>
      </rPr>
      <t>. Clents are required to verify the respective data values in your system to verify its correctness.</t>
    </r>
  </si>
  <si>
    <r>
      <t xml:space="preserve">For each case below, please check the box for each data item where your system records the </t>
    </r>
    <r>
      <rPr>
        <b/>
        <sz val="11"/>
        <color theme="1"/>
        <rFont val="Arial"/>
        <family val="2"/>
      </rPr>
      <t>Final Value</t>
    </r>
    <r>
      <rPr>
        <sz val="11"/>
        <color theme="1"/>
        <rFont val="Arial"/>
        <family val="2"/>
      </rPr>
      <t xml:space="preserve"> is same as the expected value. </t>
    </r>
  </si>
  <si>
    <r>
      <rPr>
        <b/>
        <sz val="11"/>
        <color theme="1"/>
        <rFont val="Arial"/>
        <family val="2"/>
      </rPr>
      <t>Bold</t>
    </r>
    <r>
      <rPr>
        <sz val="11"/>
        <color theme="1"/>
        <rFont val="Arial"/>
        <family val="2"/>
      </rPr>
      <t xml:space="preserve"> item(s) is/are key data field(s) of the message.</t>
    </r>
  </si>
  <si>
    <t>Test case 1-18</t>
    <phoneticPr fontId="4" type="noConversion"/>
  </si>
  <si>
    <t>Test case 1-19</t>
    <phoneticPr fontId="4" type="noConversion"/>
  </si>
  <si>
    <r>
      <t xml:space="preserve">For each case below, please check the box for each data item where your system records the value is same as the expected value with the coresponding </t>
    </r>
    <r>
      <rPr>
        <b/>
        <sz val="11"/>
        <color theme="1"/>
        <rFont val="Arial"/>
        <family val="2"/>
      </rPr>
      <t>SeqNum</t>
    </r>
  </si>
  <si>
    <t xml:space="preserve">Clients should identify the Series by the OrderBookID, which is the unique key for Series, and then retrieve all related reference data. </t>
    <phoneticPr fontId="4" type="noConversion"/>
  </si>
  <si>
    <t>* All price values below are specified in actual values after taking into account of implied decimals.</t>
    <phoneticPr fontId="4" type="noConversion"/>
  </si>
  <si>
    <t>Part B – Trade Data &amp; Order Book Building</t>
    <phoneticPr fontId="4" type="noConversion"/>
  </si>
  <si>
    <t>During the same session as Part A, OMD disseminates</t>
    <phoneticPr fontId="4" type="noConversion"/>
  </si>
  <si>
    <t>2. Order Book messages</t>
    <phoneticPr fontId="4" type="noConversion"/>
  </si>
  <si>
    <t xml:space="preserve">with various order activities. </t>
    <phoneticPr fontId="4" type="noConversion"/>
  </si>
  <si>
    <t>The full order book (for DF and D-Lite Order Feed), aggregate order book for the top 10 best bid and offers, or “10BBOs+1” (for DP), 10BBOs (for DS) and 5BBOs (for D-Lite) as at the end of this test session</t>
    <phoneticPr fontId="4" type="noConversion"/>
  </si>
  <si>
    <t xml:space="preserve">as well as the complete trade record are provided for each of the test case below. Please check the box for each order book entry where your system records the same details as the expected details.  </t>
    <phoneticPr fontId="4" type="noConversion"/>
  </si>
  <si>
    <t>Test case 1-17</t>
    <phoneticPr fontId="4" type="noConversion"/>
  </si>
  <si>
    <t>5.2 Session 2: Data Recovery (Refresh Service)</t>
    <phoneticPr fontId="4" type="noConversion"/>
  </si>
  <si>
    <t>Test Date :</t>
    <phoneticPr fontId="4" type="noConversion"/>
  </si>
  <si>
    <t>During this session, OMD simulates missing packet scenarios to force the client application to reinstate the latest market states by requesting Refresh service.</t>
    <phoneticPr fontId="4" type="noConversion"/>
  </si>
  <si>
    <r>
      <t>The latest market states are provided</t>
    </r>
    <r>
      <rPr>
        <sz val="11"/>
        <color theme="1"/>
        <rFont val="Arial"/>
        <family val="2"/>
      </rPr>
      <t>.   Testers are required to verify the respective data values in your system and make sure that all are correct.</t>
    </r>
  </si>
  <si>
    <t>Bold item(s) is/are key data field(s) of the message.</t>
    <phoneticPr fontId="4" type="noConversion"/>
  </si>
  <si>
    <t>Test case 2-5</t>
    <phoneticPr fontId="4" type="noConversion"/>
  </si>
  <si>
    <t>Test case 2-6</t>
    <phoneticPr fontId="4" type="noConversion"/>
  </si>
  <si>
    <t>5.3 Session 3: Data Recovery (Line Arbitration &amp; Retransmission)</t>
    <phoneticPr fontId="4" type="noConversion"/>
  </si>
  <si>
    <t>(please fill in the test date)</t>
    <phoneticPr fontId="4" type="noConversion"/>
  </si>
  <si>
    <r>
      <t>The recovered messages in each of the above scenarios are provided</t>
    </r>
    <r>
      <rPr>
        <sz val="11"/>
        <color theme="1"/>
        <rFont val="Arial"/>
        <family val="2"/>
      </rPr>
      <t xml:space="preserve">.  </t>
    </r>
  </si>
  <si>
    <t xml:space="preserve">During this session, OMD disseminates all types of messages under various data scenarios.  </t>
    <phoneticPr fontId="4" type="noConversion"/>
  </si>
  <si>
    <t>Correct data values are provided for each of the test cases below.  Testers are required to verify the respective data values in your system and make sure that all are correct.</t>
    <phoneticPr fontId="4" type="noConversion"/>
  </si>
  <si>
    <t>5.4 Session 4: Performance / Capacity</t>
    <phoneticPr fontId="4" type="noConversion"/>
  </si>
  <si>
    <t>5.5 Session 5: Failover and Disaster Recovery</t>
    <phoneticPr fontId="4" type="noConversion"/>
  </si>
  <si>
    <t>(please fill in the test date)</t>
    <phoneticPr fontId="4" type="noConversion"/>
  </si>
  <si>
    <t>Test Case 1 - Sequence Reset (100) messages sent before market open to provide new set of Securities Definition messages</t>
    <phoneticPr fontId="4" type="noConversion"/>
  </si>
  <si>
    <t>Test Case 2 - Failover of OMD real-time data publisher</t>
    <phoneticPr fontId="4" type="noConversion"/>
  </si>
  <si>
    <t>Test Case 3 - Failover of OMD Refresh service</t>
    <phoneticPr fontId="4" type="noConversion"/>
  </si>
  <si>
    <t>Test Case 4 - Failover of OMD Retransmission service</t>
    <phoneticPr fontId="4" type="noConversion"/>
  </si>
  <si>
    <t>Test Case 5 - Disaster Recovery (DR) site failover</t>
    <phoneticPr fontId="4" type="noConversion"/>
  </si>
  <si>
    <t xml:space="preserve">•  Our application can reconnect to the DR site in time, handle the Sequence Reset messages received at logon, </t>
    <phoneticPr fontId="4" type="noConversion"/>
  </si>
  <si>
    <t>reinstate the latest market states from the Refresh service, and run normally afterwards</t>
    <phoneticPr fontId="4" type="noConversion"/>
  </si>
  <si>
    <t>5.6 Special Trading Day Market Signal Handling</t>
    <phoneticPr fontId="4" type="noConversion"/>
  </si>
  <si>
    <t>(please fill in the test date)</t>
    <phoneticPr fontId="4" type="noConversion"/>
  </si>
  <si>
    <t>5.7 Production Reply</t>
    <phoneticPr fontId="4" type="noConversion"/>
  </si>
  <si>
    <t xml:space="preserve">During this session, OMD would have production reply.   </t>
    <phoneticPr fontId="4" type="noConversion"/>
  </si>
  <si>
    <t>Clients are required to go through this session verify if their application can handle it smoothly.</t>
    <phoneticPr fontId="4" type="noConversion"/>
  </si>
  <si>
    <t>5.8 Index Feed</t>
    <phoneticPr fontId="4" type="noConversion"/>
  </si>
  <si>
    <t>Please complete the index related test cases in the OMD-C Readiness Test Answer Book</t>
    <phoneticPr fontId="4" type="noConversion"/>
  </si>
  <si>
    <t>014049</t>
  </si>
  <si>
    <t>4.1</t>
  </si>
  <si>
    <t>1) Updates on the following test cases:
a. Test Case 1-2: Update Scenario 10
b. Test Case 1-11: Update Scenario 11
c. Test Case 1-13: Update Scenario 12
d. Test Case 4-1, 4-2: Remove Scenario 31</t>
  </si>
  <si>
    <t>4.1a</t>
  </si>
  <si>
    <t>1) Remove Scenario 31in Test Case 4-1, 4-2</t>
  </si>
  <si>
    <t>1) Updates on the following test cases:
a. Test Case 1-1: Update Scenario 4
b. Test Case 1-11: Update Scenario 1
c. Test Case 2-4: Update Scenario 4
d. Test Case 5A-1: Update Scenario 4</t>
  </si>
  <si>
    <t>4.1b</t>
  </si>
  <si>
    <t>1) Updates on the following test cases:
a. Test Case 1-1 Scenario 14
b. Test Case 5B&amp;C-5b: Update Scenario 2A and 2B</t>
  </si>
  <si>
    <t>4.1c</t>
  </si>
  <si>
    <t>1) Updates on the following test cases:
a. Test Case 1-1 Scenario 11
b. Test Case 1-2 Scenario 8
c. Test Case 1-10 Scenario 5
d. Test Case 1-13 Scenario 4D
e. Test Case 1-13 Scenario 24C
f. Test Case 1-16 Scenario 10
g. Test Case 2-5 Scenario 2D
h. Test Case 2-5 Scenario 3D</t>
  </si>
  <si>
    <t>Updated OMD-D Readiness Test environment with new set of test data in Session 5B and 5C for OMD-D Resilience Enhancement</t>
  </si>
  <si>
    <t>5.0</t>
  </si>
  <si>
    <r>
      <t xml:space="preserve">For each case below, please check the box for each data item where your system records the </t>
    </r>
    <r>
      <rPr>
        <b/>
        <sz val="12"/>
        <color theme="1"/>
        <rFont val="Arial"/>
        <family val="2"/>
      </rPr>
      <t>Final Value</t>
    </r>
    <r>
      <rPr>
        <sz val="12"/>
        <color theme="1"/>
        <rFont val="Arial"/>
        <family val="2"/>
      </rPr>
      <t xml:space="preserve"> </t>
    </r>
    <r>
      <rPr>
        <b/>
        <sz val="12"/>
        <color theme="1"/>
        <rFont val="Arial"/>
        <family val="2"/>
      </rPr>
      <t xml:space="preserve">of Session 5B </t>
    </r>
    <r>
      <rPr>
        <sz val="12"/>
        <color theme="1"/>
        <rFont val="Arial"/>
        <family val="2"/>
      </rPr>
      <t xml:space="preserve">is same as the expected value. </t>
    </r>
    <r>
      <rPr>
        <b/>
        <sz val="12"/>
        <color theme="1"/>
        <rFont val="Arial"/>
        <family val="2"/>
      </rPr>
      <t>Bold</t>
    </r>
    <r>
      <rPr>
        <sz val="12"/>
        <color theme="1"/>
        <rFont val="Arial"/>
        <family val="2"/>
      </rPr>
      <t xml:space="preserve"> item(s) is/are key field(s) of the message.</t>
    </r>
  </si>
  <si>
    <r>
      <t xml:space="preserve">For each case below, please check the box for each data item where your system records the </t>
    </r>
    <r>
      <rPr>
        <b/>
        <sz val="12"/>
        <color theme="1"/>
        <rFont val="Arial"/>
        <family val="2"/>
      </rPr>
      <t>Final Value of Session 5B</t>
    </r>
    <r>
      <rPr>
        <sz val="12"/>
        <color theme="1"/>
        <rFont val="Arial"/>
        <family val="2"/>
      </rPr>
      <t xml:space="preserve"> is same as the expected value. </t>
    </r>
    <r>
      <rPr>
        <b/>
        <sz val="12"/>
        <color theme="1"/>
        <rFont val="Arial"/>
        <family val="2"/>
      </rPr>
      <t>Bold</t>
    </r>
    <r>
      <rPr>
        <sz val="12"/>
        <color theme="1"/>
        <rFont val="Arial"/>
        <family val="2"/>
      </rPr>
      <t xml:space="preserve"> item(s) is/are key field(s) of the message.</t>
    </r>
  </si>
  <si>
    <r>
      <t xml:space="preserve">For each case below, please check the box for each data item where your system records the </t>
    </r>
    <r>
      <rPr>
        <b/>
        <sz val="12"/>
        <color theme="1"/>
        <rFont val="Arial"/>
        <family val="2"/>
      </rPr>
      <t xml:space="preserve">Final Value of Session 5B </t>
    </r>
    <r>
      <rPr>
        <sz val="12"/>
        <color theme="1"/>
        <rFont val="Arial"/>
        <family val="2"/>
      </rPr>
      <t xml:space="preserve">is same as the expected value. </t>
    </r>
    <r>
      <rPr>
        <b/>
        <sz val="12"/>
        <color theme="1"/>
        <rFont val="Arial"/>
        <family val="2"/>
      </rPr>
      <t>Bold</t>
    </r>
    <r>
      <rPr>
        <sz val="12"/>
        <color theme="1"/>
        <rFont val="Arial"/>
        <family val="2"/>
      </rPr>
      <t xml:space="preserve"> item(s) is/are key field(s) of the message.</t>
    </r>
  </si>
  <si>
    <r>
      <t xml:space="preserve">For each test case below, please check the box for each order book entry where the </t>
    </r>
    <r>
      <rPr>
        <b/>
        <sz val="12"/>
        <color theme="1"/>
        <rFont val="Arial"/>
        <family val="2"/>
      </rPr>
      <t xml:space="preserve">Final Value of Session 5B </t>
    </r>
    <r>
      <rPr>
        <sz val="12"/>
        <color theme="1"/>
        <rFont val="Arial"/>
        <family val="2"/>
      </rPr>
      <t>your system records the same details as the expected details.</t>
    </r>
  </si>
  <si>
    <t>Session 5B - Test case 1: Interpretation of Trade and Price Data : Trade Statistics (message type: 360) - D-Lite and DS subscribers only</t>
  </si>
  <si>
    <t>Session 5B - Test case 2: Interpretation of Trade and Price Data : Series Statistics (message type: 363) - DP subscribers only</t>
  </si>
  <si>
    <t>Session 5B - Test case 3: Interpretation of Status Data: Market Status (message type: 320)</t>
  </si>
  <si>
    <t>Session 5B - Test case 4: Interpretation of Status Data: Series Status (message type: 321)</t>
  </si>
  <si>
    <t>Session 5B - Test case 5a: Interpretation of Order Book - For Non SOM Subscriber Only</t>
  </si>
  <si>
    <t>Session 5B - Test case 5b: Interpretation of Order Book - For SOM Subscriber Only</t>
  </si>
  <si>
    <t>Session 5B - Test Case 6a: Interpretation of Trade and Trade Amendment (message type: 350 and 356) - Non-SOM DP, DF and DS &amp; D-Lite with DT Subscribers Only</t>
  </si>
  <si>
    <t>Session 5B - Test Case 6b: Interpretation of Trade and Trade Amendment (message type: 350 and 356) - SOM DP, DF and DS &amp; D-Lite with DT Subscribers Only</t>
  </si>
  <si>
    <t xml:space="preserve">Section A. Aggregate Order Book “5BBO”  - D-Lite Subscribers only </t>
  </si>
  <si>
    <t xml:space="preserve">Section B. Aggregate Order Book “10BBO” - DS Subscribers only </t>
  </si>
  <si>
    <t xml:space="preserve">Section C. Aggregate Order Book “10 + 1 BBO” - DP Subscribers only </t>
  </si>
  <si>
    <t xml:space="preserve">Section D: Full Order Book - DF Subscribers only </t>
  </si>
  <si>
    <r>
      <t xml:space="preserve">OrderBookID: 
</t>
    </r>
    <r>
      <rPr>
        <b/>
        <sz val="12"/>
        <color theme="1"/>
        <rFont val="Arial Narrow"/>
        <family val="2"/>
      </rPr>
      <t>205590434</t>
    </r>
  </si>
  <si>
    <t>Section B. Aggregate Order Book “10BBO” - DS Subscribers only</t>
  </si>
  <si>
    <t>Section D: Full Order Book - DF Subscribers only</t>
  </si>
  <si>
    <r>
      <t xml:space="preserve">OrderBookID: 
</t>
    </r>
    <r>
      <rPr>
        <b/>
        <sz val="12"/>
        <color theme="1"/>
        <rFont val="Arial Narrow"/>
        <family val="2"/>
      </rPr>
      <t>395916</t>
    </r>
  </si>
  <si>
    <t>250.00</t>
  </si>
  <si>
    <r>
      <t xml:space="preserve">OrderBookID: 
</t>
    </r>
    <r>
      <rPr>
        <b/>
        <sz val="10"/>
        <color theme="1"/>
        <rFont val="Arial"/>
        <family val="2"/>
      </rPr>
      <t>205590434</t>
    </r>
  </si>
  <si>
    <t>23009</t>
  </si>
  <si>
    <t>8</t>
  </si>
  <si>
    <t>4</t>
  </si>
  <si>
    <t>2</t>
  </si>
  <si>
    <t>5</t>
  </si>
  <si>
    <t>7</t>
  </si>
  <si>
    <r>
      <t xml:space="preserve">OrderBookID: 
</t>
    </r>
    <r>
      <rPr>
        <b/>
        <sz val="10"/>
        <color theme="1"/>
        <rFont val="Arial"/>
        <family val="2"/>
      </rPr>
      <t>395916</t>
    </r>
  </si>
  <si>
    <t>3</t>
  </si>
  <si>
    <t>250.09</t>
  </si>
  <si>
    <t>250.01</t>
  </si>
  <si>
    <r>
      <t xml:space="preserve">OrderBookID: 
</t>
    </r>
    <r>
      <rPr>
        <b/>
        <sz val="12"/>
        <color theme="1"/>
        <rFont val="Arial Narrow"/>
        <family val="2"/>
      </rPr>
      <t>2494372</t>
    </r>
  </si>
  <si>
    <t>23006</t>
  </si>
  <si>
    <t>11</t>
  </si>
  <si>
    <t>9</t>
  </si>
  <si>
    <t>14</t>
  </si>
  <si>
    <t>16</t>
  </si>
  <si>
    <t>12</t>
  </si>
  <si>
    <t>10</t>
  </si>
  <si>
    <t>15</t>
  </si>
  <si>
    <t>6</t>
  </si>
  <si>
    <t>250.04</t>
  </si>
  <si>
    <t>Test case 5A:</t>
  </si>
  <si>
    <t>6.0</t>
  </si>
  <si>
    <t>Updated OMD-D Readiness Test environment with new set of test data for all Sessions for OMD-D Resilience Enhancement and Introduction of Additional Matching Engines in HKATS</t>
  </si>
  <si>
    <t>Section A. For Both SOM and Non-SOM Subscriber (Scenario 1 - 2)</t>
  </si>
  <si>
    <t>Section B. For Non-SOM Subscriber Only (Scenario 3 - 4)</t>
  </si>
  <si>
    <t>Start of Volatility Control Mechanism cool-off period: [HSIK1]</t>
  </si>
  <si>
    <t>Trigger time: [20210511 09:35:49],</t>
  </si>
  <si>
    <t>End time: [20210511 09:40:49]</t>
  </si>
  <si>
    <t>Start of Volatility Control Mechanism cool-off period: [MHIK1]</t>
  </si>
  <si>
    <t>Trigger time: [20210511 16:07:03],</t>
  </si>
  <si>
    <t>End time: [20210511 16:12:03]</t>
  </si>
  <si>
    <t>Channel 137: 135
Channel 134: 135
Channel 131: 148
Channel 121: xxx</t>
  </si>
  <si>
    <t>Channel 237: 495 
Channel 234: 510 
Channel 231: 457
Channel 221: 341</t>
  </si>
  <si>
    <t>Channel 237: 39
Channel 234: 39
Channel 331: 38
Channel 321: 38</t>
  </si>
  <si>
    <t>Session 1 - Test case 9: Interpretation of News : Market Alert (message type: 323)</t>
  </si>
  <si>
    <t>Session 1 - Test case 10: Interpretation of Clearing Information : Open Interest (message type: 366) - D-Lite, DS and DP subscribers only</t>
  </si>
  <si>
    <t>Session 1 - Test case 11: Interpretation of Clearing Information : Implied Volatility (message type: 367) - DP subscribers only</t>
  </si>
  <si>
    <t>Session 1 - Test case 12: Interpretation of Order Book - For Non-SOM Subscriber Only</t>
  </si>
  <si>
    <t>Session 1 - Test case 13: Interpretation of Order Book - For SOM Subscriber Only</t>
  </si>
  <si>
    <t>Section 1 - Test case 14: Interpretation of Order Book - For D-Lite Order Feed Subscriber Only</t>
  </si>
  <si>
    <t>Session 1 - Test Case 15: Interpretation of Trade and Trade Amendment (message type: 350 and 356) - Non-SOM DP, DF and DS &amp; D-Lite with DT Subscribers Only</t>
  </si>
  <si>
    <t>Session 1 - Test Case 16: Interpretation of Trade and Trade Amendment (message type: 350 and 356) - SOM DP, DF and DS &amp; D-Lite with DT Subscribers Only</t>
  </si>
  <si>
    <t>Session 1 - Test case 17: Interpretation of Index Definition (message type: 70)</t>
  </si>
  <si>
    <t>Session 1 - Test case 18: Interpretation of Index Data (message type: 71)</t>
  </si>
  <si>
    <t>Test case 1-9</t>
  </si>
  <si>
    <r>
      <t xml:space="preserve">OrderBookID: 
</t>
    </r>
    <r>
      <rPr>
        <b/>
        <sz val="10"/>
        <color theme="1"/>
        <rFont val="Arial"/>
        <family val="2"/>
      </rPr>
      <t>394229</t>
    </r>
  </si>
  <si>
    <t>7424800004289594995</t>
  </si>
  <si>
    <t>7424800004289594997</t>
  </si>
  <si>
    <t>7424800004289594999</t>
  </si>
  <si>
    <t>7424800004289595001</t>
  </si>
  <si>
    <t>7424800004289595003</t>
  </si>
  <si>
    <t>7424800004289595005</t>
  </si>
  <si>
    <t>7424800004289595007</t>
  </si>
  <si>
    <t>7424800004289595009</t>
  </si>
  <si>
    <t>7424800004289595011</t>
  </si>
  <si>
    <t>7424800004289595013</t>
  </si>
  <si>
    <t>7424800004289595015</t>
  </si>
  <si>
    <t>7424800004289595017</t>
  </si>
  <si>
    <t>7424800004289595019</t>
  </si>
  <si>
    <t>7424800004289595021</t>
  </si>
  <si>
    <t>7424800004289595023</t>
  </si>
  <si>
    <t>7424800004289595025</t>
  </si>
  <si>
    <t>7424800004289595027</t>
  </si>
  <si>
    <t>7424800004289595029</t>
  </si>
  <si>
    <t>7424800004289595031</t>
  </si>
  <si>
    <t>7424800004289595033</t>
  </si>
  <si>
    <t>7424800004289595035</t>
  </si>
  <si>
    <t>7424800004289595037</t>
  </si>
  <si>
    <t>7424800004289595039</t>
  </si>
  <si>
    <t>7424800004289595041</t>
  </si>
  <si>
    <t>7424800004289595043</t>
  </si>
  <si>
    <t>7424800004289595045</t>
  </si>
  <si>
    <t>7424800004289595047</t>
  </si>
  <si>
    <t>7424800004289595049</t>
  </si>
  <si>
    <t>7424800004289595051</t>
  </si>
  <si>
    <t>7424800004289595053</t>
  </si>
  <si>
    <t>7424800004289595055</t>
  </si>
  <si>
    <t>7424800004289595057</t>
  </si>
  <si>
    <t>7424800004289595059</t>
  </si>
  <si>
    <t>7424800004289595061</t>
  </si>
  <si>
    <t>7424800004289595063</t>
  </si>
  <si>
    <t>7424800004289595065</t>
  </si>
  <si>
    <t>7424800004289595067</t>
  </si>
  <si>
    <t>7424800004289595069</t>
  </si>
  <si>
    <t>7424800004289595071</t>
  </si>
  <si>
    <t>7424800004289595073</t>
  </si>
  <si>
    <t>7424800004289595075</t>
  </si>
  <si>
    <t>7424800004289595077</t>
  </si>
  <si>
    <t>7424800004289595079</t>
  </si>
  <si>
    <t>7424800004289595081</t>
  </si>
  <si>
    <t>7424800004289595083</t>
  </si>
  <si>
    <t>7424800004289593345</t>
  </si>
  <si>
    <t>7424800004289593346</t>
  </si>
  <si>
    <t>7424800004289593347</t>
  </si>
  <si>
    <t>7424800004289593348</t>
  </si>
  <si>
    <t>7424800004289593349</t>
  </si>
  <si>
    <t>7424800004289593350</t>
  </si>
  <si>
    <t>7424800004289593351</t>
  </si>
  <si>
    <t>7424800004289593352</t>
  </si>
  <si>
    <t>7424800004289593353</t>
  </si>
  <si>
    <t>7424800004289593354</t>
  </si>
  <si>
    <t>7424800004289593355</t>
  </si>
  <si>
    <t>7424800004289593356</t>
  </si>
  <si>
    <t>7424800004289593357</t>
  </si>
  <si>
    <t>7424800004289593358</t>
  </si>
  <si>
    <t>7424800004289593359</t>
  </si>
  <si>
    <t>7424800004289593360</t>
  </si>
  <si>
    <t>7424800004289593361</t>
  </si>
  <si>
    <t>7424800004289593362</t>
  </si>
  <si>
    <t>7424800004289593363</t>
  </si>
  <si>
    <t>7424800004289593364</t>
  </si>
  <si>
    <t>7424800004289593365</t>
  </si>
  <si>
    <t>7424800004289593366</t>
  </si>
  <si>
    <t>7424800004289593367</t>
  </si>
  <si>
    <t>7424800004289593368</t>
  </si>
  <si>
    <t>7424800004289593369</t>
  </si>
  <si>
    <t>7424800004289593370</t>
  </si>
  <si>
    <t>7424800004289593371</t>
  </si>
  <si>
    <t>7424800004289593372</t>
  </si>
  <si>
    <t>7424800004289593373</t>
  </si>
  <si>
    <t>7424800004289593374</t>
  </si>
  <si>
    <t>7424800004289593375</t>
  </si>
  <si>
    <t>7424800004289593376</t>
  </si>
  <si>
    <t>7424800004289593377</t>
  </si>
  <si>
    <t>7424800004289593378</t>
  </si>
  <si>
    <t>7424800004289593379</t>
  </si>
  <si>
    <t>7424800004289593380</t>
  </si>
  <si>
    <t>7424800004289593381</t>
  </si>
  <si>
    <t>7424800004289593382</t>
  </si>
  <si>
    <t>7424800004289593383</t>
  </si>
  <si>
    <t>7424800004289593384</t>
  </si>
  <si>
    <t>7424800004289593385</t>
  </si>
  <si>
    <t>7424800004289593386</t>
  </si>
  <si>
    <t>7424800004289593387</t>
  </si>
  <si>
    <t>7424800004289593388</t>
  </si>
  <si>
    <t>7424800004289593389</t>
  </si>
  <si>
    <t>2021-05-11 09:41:33.29</t>
  </si>
  <si>
    <t>2021-05-11 09:41:54.41</t>
  </si>
  <si>
    <t>2021-05-11 09:42:04.32</t>
  </si>
  <si>
    <t>2021-05-11 09:42:14.28</t>
  </si>
  <si>
    <t>2021-05-11 09:42:24.19</t>
  </si>
  <si>
    <t>2021-05-11 09:42:34.12</t>
  </si>
  <si>
    <t>2021-05-11 09:42:44.25</t>
  </si>
  <si>
    <t>2021-05-11 09:42:54.17</t>
  </si>
  <si>
    <t>2021-05-11 09:43:04.07</t>
  </si>
  <si>
    <t>2021-05-11 09:43:14.05</t>
  </si>
  <si>
    <t>2021-05-11 09:43:23.96</t>
  </si>
  <si>
    <t>2021-05-11 09:43:33.92</t>
  </si>
  <si>
    <t>2021-05-11 09:43:43.84</t>
  </si>
  <si>
    <t>2021-05-11 09:43:53.79</t>
  </si>
  <si>
    <t>2021-05-11 09:44:03.72</t>
  </si>
  <si>
    <t>2021-05-11 09:44:13.63</t>
  </si>
  <si>
    <t>2021-05-11 09:44:23.56</t>
  </si>
  <si>
    <t>2021-05-11 09:44:33.53</t>
  </si>
  <si>
    <t>2021-05-11 09:44:43.47</t>
  </si>
  <si>
    <t>2021-05-11 09:44:53.41</t>
  </si>
  <si>
    <t>2021-05-11 09:45:03.44</t>
  </si>
  <si>
    <t>2021-05-11 09:45:13.41</t>
  </si>
  <si>
    <t>2021-05-11 09:45:23.32</t>
  </si>
  <si>
    <t>2021-05-11 09:45:33.26</t>
  </si>
  <si>
    <t>2021-05-11 09:45:43.17</t>
  </si>
  <si>
    <t>2021-05-11 09:45:53.11</t>
  </si>
  <si>
    <t>2021-05-11 09:46:50.80</t>
  </si>
  <si>
    <t>2021-05-11 09:47:00.83</t>
  </si>
  <si>
    <t>2021-05-11 09:47:10.79</t>
  </si>
  <si>
    <t>2021-05-11 09:47:20.72</t>
  </si>
  <si>
    <t>2021-05-11 09:47:30.69</t>
  </si>
  <si>
    <t>2021-05-11 09:47:40.67</t>
  </si>
  <si>
    <t>2021-05-11 09:48:00.67</t>
  </si>
  <si>
    <t>2021-05-11 09:48:10.59</t>
  </si>
  <si>
    <t>2021-05-11 09:48:20.58</t>
  </si>
  <si>
    <t>2021-05-11 09:48:30.48</t>
  </si>
  <si>
    <t>2021-05-11 09:48:40.46</t>
  </si>
  <si>
    <t>2021-05-11 09:48:50.41</t>
  </si>
  <si>
    <t>2021-05-11 09:49:00.38</t>
  </si>
  <si>
    <t>2021-05-11 09:49:10.26</t>
  </si>
  <si>
    <t>2021-05-11 09:49:20.25</t>
  </si>
  <si>
    <t>2021-05-11 09:49:30.42</t>
  </si>
  <si>
    <t>2021-05-11 09:49:40.40</t>
  </si>
  <si>
    <t>2021-05-11 09:49:50.33</t>
  </si>
  <si>
    <t>2021-05-11 09:50:00.26</t>
  </si>
  <si>
    <r>
      <t xml:space="preserve">OrderBookID: 
</t>
    </r>
    <r>
      <rPr>
        <b/>
        <sz val="10"/>
        <color theme="1"/>
        <rFont val="Arial"/>
        <family val="2"/>
      </rPr>
      <t>34869153</t>
    </r>
  </si>
  <si>
    <t>7424799999994626084</t>
  </si>
  <si>
    <t>7424799999994626145</t>
  </si>
  <si>
    <t>7424799999994626146</t>
  </si>
  <si>
    <t>7424799999994626147</t>
  </si>
  <si>
    <t>7424799999994626148</t>
  </si>
  <si>
    <t>7424799999994626149</t>
  </si>
  <si>
    <t>7424799999994626150</t>
  </si>
  <si>
    <t>7424799999994626151</t>
  </si>
  <si>
    <t>7424799999994626152</t>
  </si>
  <si>
    <t>7424799999994626153</t>
  </si>
  <si>
    <t>7424799999994626154</t>
  </si>
  <si>
    <t>7424799999994626155</t>
  </si>
  <si>
    <t>7424799999994626156</t>
  </si>
  <si>
    <t>7424799999994626157</t>
  </si>
  <si>
    <t>7424799999994626158</t>
  </si>
  <si>
    <t>7424799999994626159</t>
  </si>
  <si>
    <t>7424799999994661701</t>
  </si>
  <si>
    <t>7424799999994661703</t>
  </si>
  <si>
    <t>7424799999994661705</t>
  </si>
  <si>
    <t>7424799999994661707</t>
  </si>
  <si>
    <t>7424799999994661709</t>
  </si>
  <si>
    <t>7424799999994661711</t>
  </si>
  <si>
    <t>7424799999994661713</t>
  </si>
  <si>
    <t>7424799999994661715</t>
  </si>
  <si>
    <t>7424799999994661717</t>
  </si>
  <si>
    <t>7424799999994661719</t>
  </si>
  <si>
    <t>7424799999994661721</t>
  </si>
  <si>
    <t>7424799999994661723</t>
  </si>
  <si>
    <t>7424799999994661725</t>
  </si>
  <si>
    <t>7424799999994661727</t>
  </si>
  <si>
    <t>7424799999994661729</t>
  </si>
  <si>
    <t>2021-05-11 10:56:05.59</t>
  </si>
  <si>
    <t>2021-05-11 19:05:11.76</t>
  </si>
  <si>
    <t>2021-05-11 19:05:21.65</t>
  </si>
  <si>
    <t>2021-05-11 19:05:31.57</t>
  </si>
  <si>
    <t>2021-05-11 19:05:41.46</t>
  </si>
  <si>
    <t>2021-05-11 19:05:51.36</t>
  </si>
  <si>
    <t>2021-05-11 19:06:01.39</t>
  </si>
  <si>
    <t>2021-05-11 19:06:11.32</t>
  </si>
  <si>
    <t>2021-05-11 19:06:21.27</t>
  </si>
  <si>
    <t>2021-05-11 19:06:31.21</t>
  </si>
  <si>
    <t>2021-05-11 19:06:41.11</t>
  </si>
  <si>
    <t>2021-05-11 19:06:51.03</t>
  </si>
  <si>
    <t>2021-05-11 19:07:00.95</t>
  </si>
  <si>
    <t>2021-05-11 19:07:10.84</t>
  </si>
  <si>
    <t>2021-05-11 19:07:20.72</t>
  </si>
  <si>
    <t>2021-05-11 19:07:30.58</t>
  </si>
  <si>
    <r>
      <t xml:space="preserve">OrderBookID: 
</t>
    </r>
    <r>
      <rPr>
        <b/>
        <sz val="10"/>
        <color theme="1"/>
        <rFont val="Arial"/>
        <family val="2"/>
      </rPr>
      <t>204935074</t>
    </r>
  </si>
  <si>
    <t>7424799999994635196</t>
  </si>
  <si>
    <t>7424799999994635198</t>
  </si>
  <si>
    <t>7424799999994635200</t>
  </si>
  <si>
    <t>7424799999994644472</t>
  </si>
  <si>
    <t>7424799999994626072</t>
  </si>
  <si>
    <t>7424799999994626073</t>
  </si>
  <si>
    <t>7424799999994626074</t>
  </si>
  <si>
    <t>7424799999994626110</t>
  </si>
  <si>
    <t>20000</t>
  </si>
  <si>
    <t>20500</t>
  </si>
  <si>
    <t>21001</t>
  </si>
  <si>
    <t>25000</t>
  </si>
  <si>
    <t>2021-05-11 10:03:00.08</t>
  </si>
  <si>
    <t>2021-05-11 10:06:35.89</t>
  </si>
  <si>
    <t>2021-05-11 10:12:22.58</t>
  </si>
  <si>
    <t>2021-05-11 15:37:41.16</t>
  </si>
  <si>
    <t>7424800287757436500</t>
  </si>
  <si>
    <t>7424800287757434883</t>
  </si>
  <si>
    <t>7424800287757434886</t>
  </si>
  <si>
    <t>2021-05-11 10:06:30.94</t>
  </si>
  <si>
    <r>
      <t xml:space="preserve">OrderBookID: 
</t>
    </r>
    <r>
      <rPr>
        <b/>
        <sz val="10"/>
        <color theme="1"/>
        <rFont val="Arial"/>
        <family val="2"/>
      </rPr>
      <t>5510125</t>
    </r>
  </si>
  <si>
    <r>
      <t xml:space="preserve">OrderBookID: 
</t>
    </r>
    <r>
      <rPr>
        <b/>
        <sz val="10"/>
        <color theme="1"/>
        <rFont val="Arial"/>
        <family val="2"/>
      </rPr>
      <t>857069</t>
    </r>
  </si>
  <si>
    <t>7424800287757436513</t>
  </si>
  <si>
    <t>7424800287757434881</t>
  </si>
  <si>
    <t>7424800287757434884</t>
  </si>
  <si>
    <t>7424800287757434887</t>
  </si>
  <si>
    <t>7424799999994635313</t>
  </si>
  <si>
    <t>7424799999994661666</t>
  </si>
  <si>
    <t>7424799999994661667</t>
  </si>
  <si>
    <t>7424799999994661671</t>
  </si>
  <si>
    <t>7424799999994661672</t>
  </si>
  <si>
    <t>7424799999994661676</t>
  </si>
  <si>
    <t>7424799999994661679</t>
  </si>
  <si>
    <t>7424799999994661682</t>
  </si>
  <si>
    <t>7424799999994661685</t>
  </si>
  <si>
    <t>7424799999994661688</t>
  </si>
  <si>
    <t>7424799999994661689</t>
  </si>
  <si>
    <t>7424799999994661695</t>
  </si>
  <si>
    <t>7424799999994626075</t>
  </si>
  <si>
    <t>7424799999994626132</t>
  </si>
  <si>
    <t>7424799999994626133</t>
  </si>
  <si>
    <t>7424799999994626134</t>
  </si>
  <si>
    <t>7424799999994626135</t>
  </si>
  <si>
    <t>7424799999994626136</t>
  </si>
  <si>
    <t>7424799999994626137</t>
  </si>
  <si>
    <t>7424799999994626138</t>
  </si>
  <si>
    <t>7424799999994626139</t>
  </si>
  <si>
    <t>7424799999994626140</t>
  </si>
  <si>
    <t>7424799999994626143</t>
  </si>
  <si>
    <t>7424799999994626144</t>
  </si>
  <si>
    <t>2021-05-11 10:30:01.41</t>
  </si>
  <si>
    <t>2021-05-11 19:01:43.64</t>
  </si>
  <si>
    <t>2021-05-11 19:01:48.67</t>
  </si>
  <si>
    <t>2021-05-11 19:02:08.57</t>
  </si>
  <si>
    <t>2021-05-11 19:02:13.51</t>
  </si>
  <si>
    <t>2021-05-11 19:02:29.30</t>
  </si>
  <si>
    <t>2021-05-11 19:02:44.11</t>
  </si>
  <si>
    <t>2021-05-11 19:02:59.08</t>
  </si>
  <si>
    <t>2021-05-11 19:03:13.95</t>
  </si>
  <si>
    <t>2021-05-11 19:03:29.71</t>
  </si>
  <si>
    <t>2021-05-11 19:03:40.38</t>
  </si>
  <si>
    <t>2021-05-11 19:04:06.05</t>
  </si>
  <si>
    <r>
      <t xml:space="preserve">OrderBookID: 
</t>
    </r>
    <r>
      <rPr>
        <b/>
        <sz val="10"/>
        <color theme="1"/>
        <rFont val="Arial"/>
        <family val="2"/>
      </rPr>
      <t>40636321</t>
    </r>
  </si>
  <si>
    <r>
      <t xml:space="preserve">OrderBookID: 
</t>
    </r>
    <r>
      <rPr>
        <b/>
        <sz val="10"/>
        <color theme="1"/>
        <rFont val="Arial"/>
        <family val="2"/>
      </rPr>
      <t>46206881</t>
    </r>
  </si>
  <si>
    <t>7424799999994626142</t>
  </si>
  <si>
    <r>
      <t xml:space="preserve">OrderBookID: 
</t>
    </r>
    <r>
      <rPr>
        <b/>
        <sz val="10"/>
        <color theme="1"/>
        <rFont val="Arial"/>
        <family val="2"/>
      </rPr>
      <t>203952034</t>
    </r>
  </si>
  <si>
    <t>7424799999994631662</t>
  </si>
  <si>
    <t>7424799999994631663</t>
  </si>
  <si>
    <t>7424799999994631659</t>
  </si>
  <si>
    <t>7424799999994631664</t>
  </si>
  <si>
    <t>7424799999994631657</t>
  </si>
  <si>
    <t>7424799999994626052</t>
  </si>
  <si>
    <t>2021-05-11 09:14:00.06</t>
  </si>
  <si>
    <r>
      <t xml:space="preserve">OrderBookID: 
</t>
    </r>
    <r>
      <rPr>
        <b/>
        <sz val="10"/>
        <color theme="1"/>
        <rFont val="Arial"/>
        <family val="2"/>
      </rPr>
      <t>3870626</t>
    </r>
  </si>
  <si>
    <t>7424799999994644461</t>
  </si>
  <si>
    <t>7424799999994644462</t>
  </si>
  <si>
    <t>7424799999994626107</t>
  </si>
  <si>
    <t>7424799999994626108</t>
  </si>
  <si>
    <t>7424799999994626109</t>
  </si>
  <si>
    <t>2021-05-11 13:59:03.95</t>
  </si>
  <si>
    <t>2021-05-11 13:59:21.58</t>
  </si>
  <si>
    <r>
      <t xml:space="preserve">OrderBookID: 
</t>
    </r>
    <r>
      <rPr>
        <b/>
        <sz val="10"/>
        <color theme="1"/>
        <rFont val="Arial"/>
        <family val="2"/>
      </rPr>
      <t>205197218</t>
    </r>
  </si>
  <si>
    <t>7424799999994635323</t>
  </si>
  <si>
    <t>7424799999994635324</t>
  </si>
  <si>
    <t>7424799999994635325</t>
  </si>
  <si>
    <t>7424799999994635326</t>
  </si>
  <si>
    <t>7424799999994635327</t>
  </si>
  <si>
    <t>7424799999994626089</t>
  </si>
  <si>
    <r>
      <t xml:space="preserve">OrderBookID: 
</t>
    </r>
    <r>
      <rPr>
        <b/>
        <sz val="10"/>
        <color theme="1"/>
        <rFont val="Arial"/>
        <family val="2"/>
      </rPr>
      <t>40832929</t>
    </r>
  </si>
  <si>
    <t>7424799999994635315</t>
  </si>
  <si>
    <t>7424799999994661691</t>
  </si>
  <si>
    <t>7424799999994626076</t>
  </si>
  <si>
    <t>7424799999994626141</t>
  </si>
  <si>
    <t>2021-05-11 10:30:12.43</t>
  </si>
  <si>
    <r>
      <t xml:space="preserve">OrderBookID: 
</t>
    </r>
    <r>
      <rPr>
        <b/>
        <sz val="10"/>
        <color theme="1"/>
        <rFont val="Arial"/>
        <family val="2"/>
      </rPr>
      <t>660461</t>
    </r>
  </si>
  <si>
    <t>7424800287757436509</t>
  </si>
  <si>
    <t>7424800287757436510</t>
  </si>
  <si>
    <t>7424800287757434882</t>
  </si>
  <si>
    <t>7424800287757434885</t>
  </si>
  <si>
    <t>10940</t>
  </si>
  <si>
    <t>10942</t>
  </si>
  <si>
    <r>
      <t xml:space="preserve">OrderBookID: 
</t>
    </r>
    <r>
      <rPr>
        <b/>
        <sz val="10"/>
        <color theme="1"/>
        <rFont val="Arial"/>
        <family val="2"/>
      </rPr>
      <t>10749909</t>
    </r>
  </si>
  <si>
    <t>7424615823207094552</t>
  </si>
  <si>
    <t>7424615823207094553</t>
  </si>
  <si>
    <t>7424799716526784513</t>
  </si>
  <si>
    <t>7424799716526784514</t>
  </si>
  <si>
    <t>2021-05-11 09:35:18.07</t>
  </si>
  <si>
    <r>
      <t xml:space="preserve">OrderBookID: 
</t>
    </r>
    <r>
      <rPr>
        <b/>
        <sz val="10"/>
        <color theme="1"/>
        <rFont val="Arial"/>
        <family val="2"/>
      </rPr>
      <t>18286549</t>
    </r>
  </si>
  <si>
    <t>7424799716526821761</t>
  </si>
  <si>
    <t>7424799716526784581</t>
  </si>
  <si>
    <t>2021-05-11 10:50:48.63</t>
  </si>
  <si>
    <r>
      <t xml:space="preserve">OrderBookID: 
</t>
    </r>
    <r>
      <rPr>
        <b/>
        <sz val="10"/>
        <color theme="1"/>
        <rFont val="Arial"/>
        <family val="2"/>
      </rPr>
      <t>4294903765</t>
    </r>
  </si>
  <si>
    <t>7424799716526784559</t>
  </si>
  <si>
    <t>7424799716526821733</t>
  </si>
  <si>
    <t>2021-05-11 10:43:26.19</t>
  </si>
  <si>
    <t>7424799716526821583</t>
  </si>
  <si>
    <t>7424799716526821585</t>
  </si>
  <si>
    <t>7424799716526821587</t>
  </si>
  <si>
    <t>7424799716526821589</t>
  </si>
  <si>
    <t>7424799716526821591</t>
  </si>
  <si>
    <t>7424799716526821593</t>
  </si>
  <si>
    <t>7424799716526821595</t>
  </si>
  <si>
    <t>7424799716526821597</t>
  </si>
  <si>
    <t>7424799716526821599</t>
  </si>
  <si>
    <t>7424799716526821601</t>
  </si>
  <si>
    <t>7424799716526821603</t>
  </si>
  <si>
    <t>7424799716526821605</t>
  </si>
  <si>
    <t>7424799716526821607</t>
  </si>
  <si>
    <t>7424799716526821609</t>
  </si>
  <si>
    <t>7424799716526821611</t>
  </si>
  <si>
    <t>7424799716526821613</t>
  </si>
  <si>
    <t>7424799716526821615</t>
  </si>
  <si>
    <t>7424799716526821617</t>
  </si>
  <si>
    <t>7424799716526821619</t>
  </si>
  <si>
    <t>7424799716526821621</t>
  </si>
  <si>
    <t>7424799716526821623</t>
  </si>
  <si>
    <t>7424799716526821625</t>
  </si>
  <si>
    <t>7424799716526821627</t>
  </si>
  <si>
    <t>7424799716526821629</t>
  </si>
  <si>
    <t>7424799716526821631</t>
  </si>
  <si>
    <t>7424799716526821633</t>
  </si>
  <si>
    <t>7424799716526821635</t>
  </si>
  <si>
    <t>7424799716526821637</t>
  </si>
  <si>
    <t>7424799716526821639</t>
  </si>
  <si>
    <t>7424799716526821641</t>
  </si>
  <si>
    <t>7424799716526821643</t>
  </si>
  <si>
    <t>7424799716526821645</t>
  </si>
  <si>
    <t>7424799716526821647</t>
  </si>
  <si>
    <t>7424799716526821649</t>
  </si>
  <si>
    <t>7424799716526821651</t>
  </si>
  <si>
    <t>7424799716526821653</t>
  </si>
  <si>
    <t>7424799716526821655</t>
  </si>
  <si>
    <t>7424799716526821657</t>
  </si>
  <si>
    <t>7424799716526821659</t>
  </si>
  <si>
    <t>7424799716526821661</t>
  </si>
  <si>
    <t>7424799716526821663</t>
  </si>
  <si>
    <t>7424799716526821665</t>
  </si>
  <si>
    <t>7424799716526821667</t>
  </si>
  <si>
    <t>7424799716526784517</t>
  </si>
  <si>
    <t>7424799716526784518</t>
  </si>
  <si>
    <t>7424799716526784519</t>
  </si>
  <si>
    <t>7424799716526784520</t>
  </si>
  <si>
    <t>7424799716526784521</t>
  </si>
  <si>
    <t>7424799716526784522</t>
  </si>
  <si>
    <t>7424799716526784523</t>
  </si>
  <si>
    <t>7424799716526784524</t>
  </si>
  <si>
    <t>7424799716526784525</t>
  </si>
  <si>
    <t>7424799716526784526</t>
  </si>
  <si>
    <t>7424799716526784527</t>
  </si>
  <si>
    <t>7424799716526784528</t>
  </si>
  <si>
    <t>7424799716526784529</t>
  </si>
  <si>
    <t>7424799716526784530</t>
  </si>
  <si>
    <t>7424799716526784531</t>
  </si>
  <si>
    <t>7424799716526784532</t>
  </si>
  <si>
    <t>7424799716526784533</t>
  </si>
  <si>
    <t>7424799716526784534</t>
  </si>
  <si>
    <t>7424799716526784535</t>
  </si>
  <si>
    <t>7424799716526784536</t>
  </si>
  <si>
    <t>7424799716526784537</t>
  </si>
  <si>
    <t>7424799716526784538</t>
  </si>
  <si>
    <t>7424799716526784539</t>
  </si>
  <si>
    <t>7424799716526784540</t>
  </si>
  <si>
    <t>7424799716526784541</t>
  </si>
  <si>
    <t>7424799716526784542</t>
  </si>
  <si>
    <t>7424799716526784543</t>
  </si>
  <si>
    <t>7424799716526784544</t>
  </si>
  <si>
    <t>7424799716526784545</t>
  </si>
  <si>
    <t>7424799716526784546</t>
  </si>
  <si>
    <t>7424799716526784547</t>
  </si>
  <si>
    <t>7424799716526784548</t>
  </si>
  <si>
    <t>7424799716526784549</t>
  </si>
  <si>
    <t>7424799716526784550</t>
  </si>
  <si>
    <t>7424799716526784551</t>
  </si>
  <si>
    <t>7424799716526784552</t>
  </si>
  <si>
    <t>7424799716526784553</t>
  </si>
  <si>
    <t>7424799716526784554</t>
  </si>
  <si>
    <t>7424799716526784555</t>
  </si>
  <si>
    <t>7424799716526784556</t>
  </si>
  <si>
    <t>7424799716526784557</t>
  </si>
  <si>
    <t>2021-05-11 09:51:33.27</t>
  </si>
  <si>
    <t>2021-05-11 09:51:43.38</t>
  </si>
  <si>
    <t>2021-05-11 09:51:53.56</t>
  </si>
  <si>
    <t>2021-05-11 09:52:03.59</t>
  </si>
  <si>
    <t>2021-05-11 09:52:13.59</t>
  </si>
  <si>
    <t>2021-05-11 09:52:24.35</t>
  </si>
  <si>
    <t>2021-05-11 09:52:34.27</t>
  </si>
  <si>
    <t>2021-05-11 09:52:44.24</t>
  </si>
  <si>
    <t>2021-05-11 09:52:54.22</t>
  </si>
  <si>
    <t>2021-05-11 09:53:04.19</t>
  </si>
  <si>
    <t>2021-05-11 09:53:14.13</t>
  </si>
  <si>
    <t>2021-05-11 09:53:24.05</t>
  </si>
  <si>
    <t>2021-05-11 09:53:33.94</t>
  </si>
  <si>
    <t>2021-05-11 09:53:43.85</t>
  </si>
  <si>
    <t>2021-05-11 09:53:53.83</t>
  </si>
  <si>
    <t>2021-05-11 09:55:18.57</t>
  </si>
  <si>
    <t>2021-05-11 09:55:28.57</t>
  </si>
  <si>
    <t>2021-05-11 09:55:38.51</t>
  </si>
  <si>
    <t>2021-05-11 09:55:48.63</t>
  </si>
  <si>
    <t>2021-05-11 09:55:58.57</t>
  </si>
  <si>
    <t>2021-05-11 09:56:08.49</t>
  </si>
  <si>
    <t>2021-05-11 09:56:18.43</t>
  </si>
  <si>
    <t>2021-05-11 09:57:03.27</t>
  </si>
  <si>
    <t>2021-05-11 09:57:13.19</t>
  </si>
  <si>
    <t>2021-05-11 09:57:23.18</t>
  </si>
  <si>
    <t>2021-05-11 09:57:33.17</t>
  </si>
  <si>
    <t>2021-05-11 09:57:43.09</t>
  </si>
  <si>
    <t>2021-05-11 09:57:53.06</t>
  </si>
  <si>
    <t>2021-05-11 09:58:03.00</t>
  </si>
  <si>
    <t>2021-05-11 09:58:12.96</t>
  </si>
  <si>
    <t>2021-05-11 09:58:22.91</t>
  </si>
  <si>
    <t>2021-05-11 09:58:32.89</t>
  </si>
  <si>
    <t>2021-05-11 09:58:42.94</t>
  </si>
  <si>
    <t>2021-05-11 09:58:52.92</t>
  </si>
  <si>
    <t>2021-05-11 09:59:02.90</t>
  </si>
  <si>
    <t>2021-05-11 09:59:12.89</t>
  </si>
  <si>
    <t>2021-05-11 09:59:28.66</t>
  </si>
  <si>
    <t>2021-05-11 09:59:38.64</t>
  </si>
  <si>
    <t>2021-05-11 09:59:53.56</t>
  </si>
  <si>
    <t>2021-05-11 10:00:03.62</t>
  </si>
  <si>
    <t>2021-05-11 10:00:30.33</t>
  </si>
  <si>
    <t>2021-05-11 10:00:40.29</t>
  </si>
  <si>
    <t>2021-05-11 10:00:50.22</t>
  </si>
  <si>
    <t>7424799716526784515</t>
  </si>
  <si>
    <t>7424799716526784516</t>
  </si>
  <si>
    <r>
      <t xml:space="preserve">OrderBookID: 
</t>
    </r>
    <r>
      <rPr>
        <b/>
        <sz val="10"/>
        <color theme="1"/>
        <rFont val="Arial"/>
        <family val="2"/>
      </rPr>
      <t>8718216</t>
    </r>
  </si>
  <si>
    <r>
      <t xml:space="preserve">OrderBookID: 
</t>
    </r>
    <r>
      <rPr>
        <b/>
        <sz val="10"/>
        <color theme="1"/>
        <rFont val="Arial"/>
        <family val="2"/>
      </rPr>
      <t>33818581</t>
    </r>
  </si>
  <si>
    <t>7424799716526784561</t>
  </si>
  <si>
    <t>7424799716526784567</t>
  </si>
  <si>
    <t>7424799716526784568</t>
  </si>
  <si>
    <t>7424799716526784574</t>
  </si>
  <si>
    <t>2021-05-11 10:45:41.32</t>
  </si>
  <si>
    <t>2021-05-11 10:47:54.50</t>
  </si>
  <si>
    <r>
      <t xml:space="preserve">OrderBookID: 
</t>
    </r>
    <r>
      <rPr>
        <b/>
        <sz val="10"/>
        <color theme="1"/>
        <rFont val="Arial"/>
        <family val="2"/>
      </rPr>
      <t>7210965</t>
    </r>
  </si>
  <si>
    <t>7424799716526821749</t>
  </si>
  <si>
    <t>7424799716526784580</t>
  </si>
  <si>
    <t>2021-05-11 10:49:48.07</t>
  </si>
  <si>
    <t>HSIV1</t>
  </si>
  <si>
    <t>2021-10-28 (UInt16: ‭0100 0001 0101 1100‬)</t>
  </si>
  <si>
    <t>2021-10-28  16:00:00</t>
  </si>
  <si>
    <t>CUSM1</t>
  </si>
  <si>
    <t>2021-06-11 (UInt16:‭ 0100 0000 1100 1011‬)</t>
  </si>
  <si>
    <t>2021-06-11  11:00:00</t>
  </si>
  <si>
    <t>LRPK1</t>
  </si>
  <si>
    <t>2021-05-17   19:50:00</t>
  </si>
  <si>
    <t>2021-05-17 (UInt16: ‭0100 0000 1011 0001‬)</t>
  </si>
  <si>
    <t>MTRM1</t>
  </si>
  <si>
    <t>2021-06-29  16:00:00</t>
  </si>
  <si>
    <t>2021-06-29 (UInt16: ‭0100 0000 1101 1101‬)</t>
  </si>
  <si>
    <t>HSI19000L1</t>
  </si>
  <si>
    <t>2021-12-30 (UInt16: ‭0100 0001 1001 1110‬)</t>
  </si>
  <si>
    <t>2021-12-30  16:00:00</t>
  </si>
  <si>
    <t>HSI18200R1</t>
  </si>
  <si>
    <t>MCHK1/M1</t>
  </si>
  <si>
    <t>2021-05-28  16:00:00</t>
  </si>
  <si>
    <t>HB3Z1/H2</t>
  </si>
  <si>
    <t>2021-12-13  11:00:00</t>
  </si>
  <si>
    <t>2022-03-14 (UInt16: ‭0100 0010 0110 1110‬)</t>
  </si>
  <si>
    <t>XHH7000X2</t>
  </si>
  <si>
    <t>2022-12-29 16:00:00</t>
  </si>
  <si>
    <t>2022-12-29 (UInt16: ‭0100 0011 1001 1101‬)</t>
  </si>
  <si>
    <t>Section A. Non-SOM Subscriber Only (Scenario 1 - 13)</t>
  </si>
  <si>
    <t>HSI24800E1W14</t>
  </si>
  <si>
    <t>2021-05-14 16:00:00</t>
  </si>
  <si>
    <t>2021-05-03 07:30:00</t>
  </si>
  <si>
    <t>2021-05-14 (UInt16: ‭0100 0000 1010 1110‬‬)</t>
  </si>
  <si>
    <t>2021-07-29 (UInt16: ‭0100 0000 1111 1101‬)</t>
  </si>
  <si>
    <t>MTWH3</t>
  </si>
  <si>
    <t>2023-03-30 (UInt16: ‭‭0100 0100 0111 1110‬)</t>
  </si>
  <si>
    <t>2023-03-30  16:30:00</t>
  </si>
  <si>
    <t>MSGM1</t>
  </si>
  <si>
    <t>2021-06-29  16:30:00</t>
  </si>
  <si>
    <t>2021-06-29 (UInt16: ‭‭‭0100 0000 1101 1101‬‬‬)</t>
  </si>
  <si>
    <t>HSI15000R1</t>
  </si>
  <si>
    <t>2021-06-29 16:00:00</t>
  </si>
  <si>
    <t>HEX275.00F1</t>
  </si>
  <si>
    <t>HKB77.50R2</t>
  </si>
  <si>
    <t>2022-06-29 (UInt16: ‭0100 0010 1101 1101‬)</t>
  </si>
  <si>
    <t>2022-06-29  16:00:00</t>
  </si>
  <si>
    <t>Section B. SOM Subscriber Only (Scenario 15 - 18)</t>
  </si>
  <si>
    <t>2021-09-29 (UInt16: ‭‭0100 0001 0011 1101‬‬)</t>
  </si>
  <si>
    <t>2021-05-11  16:00:00</t>
  </si>
  <si>
    <t>CPA9.25F1</t>
  </si>
  <si>
    <t>9.25</t>
  </si>
  <si>
    <t>Full Order Book (Scenario 1-4)</t>
  </si>
  <si>
    <t>7424799999994659060</t>
  </si>
  <si>
    <t>7424799999994659059</t>
  </si>
  <si>
    <t>7424799999994660436</t>
  </si>
  <si>
    <t>7424799999994660435</t>
  </si>
  <si>
    <r>
      <t xml:space="preserve">OrderBookID: 
</t>
    </r>
    <r>
      <rPr>
        <b/>
        <sz val="12"/>
        <color theme="1"/>
        <rFont val="Arial Narrow"/>
        <family val="2"/>
      </rPr>
      <t>40767393</t>
    </r>
  </si>
  <si>
    <r>
      <t xml:space="preserve">OrderBookID: 
</t>
    </r>
    <r>
      <rPr>
        <b/>
        <sz val="12"/>
        <color theme="1"/>
        <rFont val="Arial Narrow"/>
        <family val="2"/>
      </rPr>
      <t>25694116</t>
    </r>
  </si>
  <si>
    <r>
      <t xml:space="preserve">OrderBookID: 
</t>
    </r>
    <r>
      <rPr>
        <b/>
        <sz val="12"/>
        <color theme="1"/>
        <rFont val="Arial Narrow"/>
        <family val="2"/>
      </rPr>
      <t>20516769</t>
    </r>
  </si>
  <si>
    <t>091500</t>
  </si>
  <si>
    <t>013549</t>
  </si>
  <si>
    <t>035703</t>
  </si>
  <si>
    <t>040203</t>
  </si>
  <si>
    <t>080703</t>
  </si>
  <si>
    <t>081203</t>
  </si>
  <si>
    <r>
      <t xml:space="preserve">OrderBookID: 
</t>
    </r>
    <r>
      <rPr>
        <b/>
        <sz val="12"/>
        <color theme="1"/>
        <rFont val="Arial Narrow"/>
        <family val="2"/>
      </rPr>
      <t>34869153</t>
    </r>
  </si>
  <si>
    <r>
      <t xml:space="preserve">OrderBookID: 
</t>
    </r>
    <r>
      <rPr>
        <b/>
        <sz val="12"/>
        <rFont val="Arial Narrow"/>
        <family val="2"/>
      </rPr>
      <t>29757345</t>
    </r>
  </si>
  <si>
    <t>7424799999994661731</t>
  </si>
  <si>
    <t>7424799999994635304</t>
  </si>
  <si>
    <t>7424799999994635305</t>
  </si>
  <si>
    <t>7424799999994635306</t>
  </si>
  <si>
    <t>7424799999994661700</t>
  </si>
  <si>
    <t>7424799999994635298</t>
  </si>
  <si>
    <t>7424799999994635299</t>
  </si>
  <si>
    <r>
      <t xml:space="preserve">OrderBookID: 
</t>
    </r>
    <r>
      <rPr>
        <b/>
        <sz val="12"/>
        <rFont val="Arial Narrow"/>
        <family val="2"/>
      </rPr>
      <t>42209185</t>
    </r>
  </si>
  <si>
    <t>7424799999994635310</t>
  </si>
  <si>
    <r>
      <t xml:space="preserve">OrderBookID: 
</t>
    </r>
    <r>
      <rPr>
        <b/>
        <sz val="12"/>
        <rFont val="Arial Narrow"/>
        <family val="2"/>
      </rPr>
      <t>61869985</t>
    </r>
  </si>
  <si>
    <t>7424799999994635308</t>
  </si>
  <si>
    <t>7424799999994635307</t>
  </si>
  <si>
    <t>7424800287757436504</t>
  </si>
  <si>
    <t>7424800287757436505</t>
  </si>
  <si>
    <t>7424800287757436506</t>
  </si>
  <si>
    <r>
      <t xml:space="preserve">OrderBookID: 
</t>
    </r>
    <r>
      <rPr>
        <b/>
        <sz val="12"/>
        <rFont val="Arial Narrow"/>
        <family val="2"/>
      </rPr>
      <t>136173</t>
    </r>
  </si>
  <si>
    <r>
      <t xml:space="preserve">OrderBookID: 
</t>
    </r>
    <r>
      <rPr>
        <b/>
        <sz val="12"/>
        <rFont val="Arial Narrow"/>
        <family val="2"/>
      </rPr>
      <t>857069</t>
    </r>
  </si>
  <si>
    <t>7424800287757436514</t>
  </si>
  <si>
    <r>
      <t xml:space="preserve">OrderBookID: 
</t>
    </r>
    <r>
      <rPr>
        <b/>
        <sz val="12"/>
        <rFont val="Arial Narrow"/>
        <family val="2"/>
      </rPr>
      <t>5313517</t>
    </r>
  </si>
  <si>
    <t>7424800287757436501</t>
  </si>
  <si>
    <t>7424800287757436502</t>
  </si>
  <si>
    <r>
      <t xml:space="preserve">OrderBookID: 
</t>
    </r>
    <r>
      <rPr>
        <b/>
        <sz val="12"/>
        <rFont val="Arial Narrow"/>
        <family val="2"/>
      </rPr>
      <t>40636321</t>
    </r>
  </si>
  <si>
    <t>7424799999994661673</t>
  </si>
  <si>
    <t>7424799999994661668</t>
  </si>
  <si>
    <r>
      <t xml:space="preserve">OrderBookID: 
</t>
    </r>
    <r>
      <rPr>
        <b/>
        <sz val="12"/>
        <rFont val="Arial Narrow"/>
        <family val="2"/>
      </rPr>
      <t>46206881</t>
    </r>
  </si>
  <si>
    <t>7424799999994661693</t>
  </si>
  <si>
    <t>7424799999994661694</t>
  </si>
  <si>
    <t>7424799999994661698</t>
  </si>
  <si>
    <r>
      <t xml:space="preserve">OrderBookID: 
</t>
    </r>
    <r>
      <rPr>
        <b/>
        <sz val="12"/>
        <rFont val="Arial Narrow"/>
        <family val="2"/>
      </rPr>
      <t>203952034</t>
    </r>
  </si>
  <si>
    <t>7424799999994631668</t>
  </si>
  <si>
    <t>7424799999994631637</t>
  </si>
  <si>
    <t>7424799999994631640</t>
  </si>
  <si>
    <t>7424799999994631642</t>
  </si>
  <si>
    <t>7424799999994631643</t>
  </si>
  <si>
    <t>7424799999994631644</t>
  </si>
  <si>
    <t>7424799999994631646</t>
  </si>
  <si>
    <t>7424799999994631648</t>
  </si>
  <si>
    <t>7424799999994631650</t>
  </si>
  <si>
    <t>7424799999994631652</t>
  </si>
  <si>
    <t>7424799999994631654</t>
  </si>
  <si>
    <r>
      <t xml:space="preserve">OrderBookID: 
</t>
    </r>
    <r>
      <rPr>
        <b/>
        <sz val="12"/>
        <rFont val="Arial Narrow"/>
        <family val="2"/>
      </rPr>
      <t>204476322</t>
    </r>
  </si>
  <si>
    <t>7424799999994635243</t>
  </si>
  <si>
    <t>7424799999994635242</t>
  </si>
  <si>
    <t>7424799999994635241</t>
  </si>
  <si>
    <t>7424799999994635239</t>
  </si>
  <si>
    <t>7424799999994635238</t>
  </si>
  <si>
    <t>7424799999994635237</t>
  </si>
  <si>
    <t>7424799999994635236</t>
  </si>
  <si>
    <t>7424799999994635235</t>
  </si>
  <si>
    <t>7424799999994635234</t>
  </si>
  <si>
    <t>7424799999994635233</t>
  </si>
  <si>
    <t>7424799999994635232</t>
  </si>
  <si>
    <r>
      <t xml:space="preserve">OrderBookID: 
</t>
    </r>
    <r>
      <rPr>
        <b/>
        <sz val="12"/>
        <rFont val="Arial Narrow"/>
        <family val="2"/>
      </rPr>
      <t>46337954</t>
    </r>
  </si>
  <si>
    <t>7424799999994631669</t>
  </si>
  <si>
    <t>7424799999994631670</t>
  </si>
  <si>
    <t>7424799999994631636</t>
  </si>
  <si>
    <t>7424799999994631638</t>
  </si>
  <si>
    <t>7424799999994631639</t>
  </si>
  <si>
    <t>7424799999994631641</t>
  </si>
  <si>
    <t>7424799999994631645</t>
  </si>
  <si>
    <t>7424799999994631647</t>
  </si>
  <si>
    <t>7424799999994631649</t>
  </si>
  <si>
    <t>7424799999994631651</t>
  </si>
  <si>
    <t>7424799999994631653</t>
  </si>
  <si>
    <t>7424799999994631655</t>
  </si>
  <si>
    <r>
      <t xml:space="preserve">OrderBookID: 
</t>
    </r>
    <r>
      <rPr>
        <b/>
        <sz val="12"/>
        <rFont val="Arial Narrow"/>
        <family val="2"/>
      </rPr>
      <t>61804450</t>
    </r>
  </si>
  <si>
    <t>7424799999994635210</t>
  </si>
  <si>
    <t>7424799999994635209</t>
  </si>
  <si>
    <t>7424799999994635208</t>
  </si>
  <si>
    <t>7424799999994635207</t>
  </si>
  <si>
    <t>7424799999994635206</t>
  </si>
  <si>
    <t>7424799999994635205</t>
  </si>
  <si>
    <t>7424799999994635204</t>
  </si>
  <si>
    <t>7424799999994635203</t>
  </si>
  <si>
    <t>7424799999994635202</t>
  </si>
  <si>
    <t>7424799999994635201</t>
  </si>
  <si>
    <r>
      <t xml:space="preserve">OrderBookID: 
</t>
    </r>
    <r>
      <rPr>
        <b/>
        <sz val="12"/>
        <rFont val="Arial Narrow"/>
        <family val="2"/>
      </rPr>
      <t>204804002</t>
    </r>
  </si>
  <si>
    <t>7424799999994631704</t>
  </si>
  <si>
    <t>7424799999994631708</t>
  </si>
  <si>
    <t>7424799999994631715</t>
  </si>
  <si>
    <t>7424799999994631716</t>
  </si>
  <si>
    <t>7424799999994631718</t>
  </si>
  <si>
    <t>7424799999994631719</t>
  </si>
  <si>
    <t>7424799999994631720</t>
  </si>
  <si>
    <t>7424799999994631721</t>
  </si>
  <si>
    <t>7424799999994631722</t>
  </si>
  <si>
    <t>7424799999994631723</t>
  </si>
  <si>
    <t>7424799999994631671</t>
  </si>
  <si>
    <t>7424799999994631672</t>
  </si>
  <si>
    <t>7424799999994631673</t>
  </si>
  <si>
    <t>7424799999994631674</t>
  </si>
  <si>
    <t>7424799999994631676</t>
  </si>
  <si>
    <t>7424799999994631678</t>
  </si>
  <si>
    <t>7424799999994631681</t>
  </si>
  <si>
    <t>7424799999994631682</t>
  </si>
  <si>
    <t>7424799999994631684</t>
  </si>
  <si>
    <t>7424799999994631686</t>
  </si>
  <si>
    <r>
      <t xml:space="preserve">OrderBookID: 
</t>
    </r>
    <r>
      <rPr>
        <b/>
        <sz val="12"/>
        <rFont val="Arial Narrow"/>
        <family val="2"/>
      </rPr>
      <t>204607394</t>
    </r>
  </si>
  <si>
    <r>
      <t xml:space="preserve">OrderBookID: 
</t>
    </r>
    <r>
      <rPr>
        <b/>
        <sz val="12"/>
        <rFont val="Arial Narrow"/>
        <family val="2"/>
      </rPr>
      <t>205000610</t>
    </r>
  </si>
  <si>
    <t>7424799999994631706</t>
  </si>
  <si>
    <t>7424799999994631707</t>
  </si>
  <si>
    <t>7424799999994631709</t>
  </si>
  <si>
    <t>7424799999994631712</t>
  </si>
  <si>
    <t>7424799999994631713</t>
  </si>
  <si>
    <t>7424799999994631714</t>
  </si>
  <si>
    <t>7424799999994631717</t>
  </si>
  <si>
    <t>7424799999994631724</t>
  </si>
  <si>
    <t>7424799999994631675</t>
  </si>
  <si>
    <t>7424799999994631677</t>
  </si>
  <si>
    <t>7424799999994631679</t>
  </si>
  <si>
    <t>7424799999994631680</t>
  </si>
  <si>
    <t>7424799999994631683</t>
  </si>
  <si>
    <t>7424799999994631685</t>
  </si>
  <si>
    <t>7424799999994631687</t>
  </si>
  <si>
    <t>7424799999994631690</t>
  </si>
  <si>
    <t>7424799999994631692</t>
  </si>
  <si>
    <t>7424799999994631693</t>
  </si>
  <si>
    <t>7424799999994631697</t>
  </si>
  <si>
    <t>7424799999994631698</t>
  </si>
  <si>
    <r>
      <t xml:space="preserve">OrderBookID: 
</t>
    </r>
    <r>
      <rPr>
        <b/>
        <sz val="12"/>
        <rFont val="Arial Narrow"/>
        <family val="2"/>
      </rPr>
      <t>1642404</t>
    </r>
  </si>
  <si>
    <r>
      <t xml:space="preserve">OrderBookID: 
</t>
    </r>
    <r>
      <rPr>
        <b/>
        <sz val="12"/>
        <rFont val="Arial Narrow"/>
        <family val="2"/>
      </rPr>
      <t>4294905762</t>
    </r>
  </si>
  <si>
    <r>
      <t xml:space="preserve">OrderBookID: 
</t>
    </r>
    <r>
      <rPr>
        <b/>
        <sz val="12"/>
        <rFont val="Arial Narrow"/>
        <family val="2"/>
      </rPr>
      <t>4294905761</t>
    </r>
  </si>
  <si>
    <r>
      <t xml:space="preserve">OrderBookID: 
</t>
    </r>
    <r>
      <rPr>
        <b/>
        <sz val="12"/>
        <rFont val="Arial Narrow"/>
        <family val="2"/>
      </rPr>
      <t>200612</t>
    </r>
  </si>
  <si>
    <t>7424799720821752396</t>
  </si>
  <si>
    <t>7424799720821752395</t>
  </si>
  <si>
    <t>7424799720821752406</t>
  </si>
  <si>
    <t>7424799720821752405</t>
  </si>
  <si>
    <t>7424799720821752404</t>
  </si>
  <si>
    <t>7424799720821752403</t>
  </si>
  <si>
    <t>7424799720821752402</t>
  </si>
  <si>
    <t>7424799720821752401</t>
  </si>
  <si>
    <t>7424799720821752400</t>
  </si>
  <si>
    <t>7424799720821752392</t>
  </si>
  <si>
    <r>
      <t xml:space="preserve">OrderBookID: 
</t>
    </r>
    <r>
      <rPr>
        <b/>
        <sz val="12"/>
        <rFont val="Arial Narrow"/>
        <family val="2"/>
      </rPr>
      <t>205590434</t>
    </r>
  </si>
  <si>
    <r>
      <t xml:space="preserve">OrderBookID: 
</t>
    </r>
    <r>
      <rPr>
        <b/>
        <sz val="12"/>
        <rFont val="Arial Narrow"/>
        <family val="2"/>
      </rPr>
      <t>29691809</t>
    </r>
  </si>
  <si>
    <r>
      <t xml:space="preserve">OrderBookID: 
</t>
    </r>
    <r>
      <rPr>
        <b/>
        <sz val="12"/>
        <rFont val="Arial Narrow"/>
        <family val="2"/>
      </rPr>
      <t>40767393</t>
    </r>
  </si>
  <si>
    <r>
      <t xml:space="preserve">OrderBookID: 
</t>
    </r>
    <r>
      <rPr>
        <b/>
        <sz val="12"/>
        <rFont val="Arial Narrow"/>
        <family val="2"/>
      </rPr>
      <t>40832929</t>
    </r>
  </si>
  <si>
    <t>7424799999994661696</t>
  </si>
  <si>
    <r>
      <t xml:space="preserve">OrderBookID: 
</t>
    </r>
    <r>
      <rPr>
        <b/>
        <sz val="12"/>
        <rFont val="Arial Narrow"/>
        <family val="2"/>
      </rPr>
      <t>3870626</t>
    </r>
  </si>
  <si>
    <t>7424799999994644463</t>
  </si>
  <si>
    <t>7424799999994644464</t>
  </si>
  <si>
    <t>7424799999994644469</t>
  </si>
  <si>
    <t>7424799999994644465</t>
  </si>
  <si>
    <t>7424799999994644466</t>
  </si>
  <si>
    <t>7424799999994644467</t>
  </si>
  <si>
    <t>7424799999994644468</t>
  </si>
  <si>
    <t>SeqNum: 151</t>
  </si>
  <si>
    <r>
      <t xml:space="preserve">OrderBookID: 
</t>
    </r>
    <r>
      <rPr>
        <b/>
        <sz val="12"/>
        <color theme="1"/>
        <rFont val="Arial Narrow"/>
        <family val="2"/>
      </rPr>
      <t>2822052</t>
    </r>
  </si>
  <si>
    <r>
      <t xml:space="preserve">OrderBookID: 
</t>
    </r>
    <r>
      <rPr>
        <b/>
        <sz val="12"/>
        <rFont val="Arial Narrow"/>
        <family val="2"/>
      </rPr>
      <t>2822052</t>
    </r>
  </si>
  <si>
    <t>SeqNum: 437</t>
  </si>
  <si>
    <r>
      <t xml:space="preserve">OrderBookID: 
</t>
    </r>
    <r>
      <rPr>
        <b/>
        <sz val="12"/>
        <color theme="1"/>
        <rFont val="Arial Narrow"/>
        <family val="2"/>
      </rPr>
      <t>205393826</t>
    </r>
  </si>
  <si>
    <t>Section A. Aggregate Order Book “5BBO”  - D-Lite Subscribers only (Scenario 1 - 32)</t>
  </si>
  <si>
    <t>Scenario 31-C</t>
  </si>
  <si>
    <t>SeqNum: 441</t>
  </si>
  <si>
    <t>SeqNum: 325</t>
  </si>
  <si>
    <r>
      <t xml:space="preserve">OrderBookID: 
</t>
    </r>
    <r>
      <rPr>
        <b/>
        <sz val="12"/>
        <color theme="1"/>
        <rFont val="Arial Narrow"/>
        <family val="2"/>
      </rPr>
      <t>203952034</t>
    </r>
  </si>
  <si>
    <t>Scenario 2 - D</t>
  </si>
  <si>
    <t>Scenario 6 - C</t>
  </si>
  <si>
    <t>Scenario 6 - D</t>
  </si>
  <si>
    <t>Scenario 24-D</t>
  </si>
  <si>
    <t>SeqNum: 138</t>
  </si>
  <si>
    <t>SeqNum: 482</t>
  </si>
  <si>
    <t>SeqNum: 492</t>
  </si>
  <si>
    <t>SeqNum: 496</t>
  </si>
  <si>
    <t>SeqNum: 486</t>
  </si>
  <si>
    <t>SeqNum: 385</t>
  </si>
  <si>
    <t>`</t>
  </si>
  <si>
    <r>
      <t xml:space="preserve">For each test case below, please check the box for each order book entry where the </t>
    </r>
    <r>
      <rPr>
        <b/>
        <sz val="12"/>
        <rFont val="Arial"/>
        <family val="2"/>
      </rPr>
      <t>Final Value</t>
    </r>
    <r>
      <rPr>
        <sz val="12"/>
        <rFont val="Arial"/>
        <family val="2"/>
      </rPr>
      <t xml:space="preserve"> your system records the same details as the expected details.</t>
    </r>
  </si>
  <si>
    <r>
      <t xml:space="preserve">OrderBookID: 
</t>
    </r>
    <r>
      <rPr>
        <b/>
        <sz val="12"/>
        <rFont val="Arial Narrow"/>
        <family val="2"/>
      </rPr>
      <t>8718216</t>
    </r>
  </si>
  <si>
    <r>
      <t xml:space="preserve">OrderBookID: 
</t>
    </r>
    <r>
      <rPr>
        <b/>
        <sz val="12"/>
        <rFont val="Arial Narrow"/>
        <family val="2"/>
      </rPr>
      <t>35784661</t>
    </r>
  </si>
  <si>
    <r>
      <t xml:space="preserve">OrderBookID: 
</t>
    </r>
    <r>
      <rPr>
        <b/>
        <sz val="12"/>
        <rFont val="Arial Narrow"/>
        <family val="2"/>
      </rPr>
      <t>33621973</t>
    </r>
  </si>
  <si>
    <r>
      <t xml:space="preserve">OrderBookID: 
</t>
    </r>
    <r>
      <rPr>
        <b/>
        <sz val="12"/>
        <rFont val="Arial Narrow"/>
        <family val="2"/>
      </rPr>
      <t>9962581</t>
    </r>
  </si>
  <si>
    <t>7424799716526821682</t>
  </si>
  <si>
    <t>7424799716526821681</t>
  </si>
  <si>
    <t>7424799716526821680</t>
  </si>
  <si>
    <t>7424799716526821679</t>
  </si>
  <si>
    <t>7424799716526821678</t>
  </si>
  <si>
    <t>7424799716526821677</t>
  </si>
  <si>
    <t>7424799716526821676</t>
  </si>
  <si>
    <t>7424799716526821675</t>
  </si>
  <si>
    <t>7424799716526821674</t>
  </si>
  <si>
    <t>7424799716526821673</t>
  </si>
  <si>
    <t>7424799716526821672</t>
  </si>
  <si>
    <t>7424799716526821698</t>
  </si>
  <si>
    <t>7424799716526821697</t>
  </si>
  <si>
    <t>7424799716526821696</t>
  </si>
  <si>
    <t>7424799716526821695</t>
  </si>
  <si>
    <t>7424799716526821694</t>
  </si>
  <si>
    <t>7424799716526821693</t>
  </si>
  <si>
    <t>7424799716526821692</t>
  </si>
  <si>
    <t>7424799716526821691</t>
  </si>
  <si>
    <t>7424799716526821690</t>
  </si>
  <si>
    <t>7424799716526821689</t>
  </si>
  <si>
    <t>7424799716526821688</t>
  </si>
  <si>
    <r>
      <t xml:space="preserve">OrderBookID: 
</t>
    </r>
    <r>
      <rPr>
        <b/>
        <sz val="12"/>
        <rFont val="Arial Narrow"/>
        <family val="2"/>
      </rPr>
      <t>3277909</t>
    </r>
  </si>
  <si>
    <r>
      <t xml:space="preserve">OrderBookID: 
</t>
    </r>
    <r>
      <rPr>
        <b/>
        <sz val="12"/>
        <rFont val="Arial Narrow"/>
        <family val="2"/>
      </rPr>
      <t>3736661</t>
    </r>
  </si>
  <si>
    <t>7424799716526821700</t>
  </si>
  <si>
    <t>7424799716526821705</t>
  </si>
  <si>
    <t>7424799716526821704</t>
  </si>
  <si>
    <t>7424799716526821703</t>
  </si>
  <si>
    <t>7424799716526821702</t>
  </si>
  <si>
    <t>7424799716526821701</t>
  </si>
  <si>
    <t>7424799716526821713</t>
  </si>
  <si>
    <t>7424799716526821711</t>
  </si>
  <si>
    <t>7424799716526821709</t>
  </si>
  <si>
    <t>7424799716526821708</t>
  </si>
  <si>
    <t>7424799716526821707</t>
  </si>
  <si>
    <r>
      <t xml:space="preserve">OrderBookID: 
</t>
    </r>
    <r>
      <rPr>
        <b/>
        <sz val="12"/>
        <rFont val="Arial Narrow"/>
        <family val="2"/>
      </rPr>
      <t>4294903765</t>
    </r>
  </si>
  <si>
    <r>
      <t xml:space="preserve">OrderBookID: 
</t>
    </r>
    <r>
      <rPr>
        <b/>
        <sz val="12"/>
        <rFont val="Arial Narrow"/>
        <family val="2"/>
      </rPr>
      <t>4294838229</t>
    </r>
  </si>
  <si>
    <r>
      <t xml:space="preserve">OrderBookID: 
</t>
    </r>
    <r>
      <rPr>
        <b/>
        <sz val="12"/>
        <rFont val="Arial Narrow"/>
        <family val="2"/>
      </rPr>
      <t>17631189</t>
    </r>
  </si>
  <si>
    <t>7424799716526821785</t>
  </si>
  <si>
    <t>7424799716526821786</t>
  </si>
  <si>
    <t>7424799716526821787</t>
  </si>
  <si>
    <t>7424799716526821788</t>
  </si>
  <si>
    <t>7424799716526821789</t>
  </si>
  <si>
    <t>7424799716526821790</t>
  </si>
  <si>
    <t>7424799716526821791</t>
  </si>
  <si>
    <t>7424799716526821792</t>
  </si>
  <si>
    <t>7424799716526821793</t>
  </si>
  <si>
    <t>7424799716526821794</t>
  </si>
  <si>
    <t>7424799716526821795</t>
  </si>
  <si>
    <t>7424799716526821808</t>
  </si>
  <si>
    <t>7424799716526821797</t>
  </si>
  <si>
    <t>7424799716526821798</t>
  </si>
  <si>
    <t>7424799716526821799</t>
  </si>
  <si>
    <t>7424799716526821800</t>
  </si>
  <si>
    <t>7424799716526821801</t>
  </si>
  <si>
    <t>7424799716526821802</t>
  </si>
  <si>
    <t>7424799716526821803</t>
  </si>
  <si>
    <t>7424799716526821804</t>
  </si>
  <si>
    <t>7424799716526821805</t>
  </si>
  <si>
    <t>7424799716526821806</t>
  </si>
  <si>
    <t>7424799716526821807</t>
  </si>
  <si>
    <r>
      <t xml:space="preserve">OrderBookID: 
</t>
    </r>
    <r>
      <rPr>
        <b/>
        <sz val="12"/>
        <rFont val="Arial Narrow"/>
        <family val="2"/>
      </rPr>
      <t>9766869</t>
    </r>
  </si>
  <si>
    <t>7424799716526821671</t>
  </si>
  <si>
    <r>
      <t xml:space="preserve">OrderBookID: 
</t>
    </r>
    <r>
      <rPr>
        <b/>
        <sz val="12"/>
        <rFont val="Arial Narrow"/>
        <family val="2"/>
      </rPr>
      <t>7014357</t>
    </r>
  </si>
  <si>
    <t>7424799716526821720</t>
  </si>
  <si>
    <t>7424799716526821699</t>
  </si>
  <si>
    <t>7424799716526821706</t>
  </si>
  <si>
    <t>7424799716526821710</t>
  </si>
  <si>
    <t>7424799716526821712</t>
  </si>
  <si>
    <t>7424799716526821714</t>
  </si>
  <si>
    <t>7424799716526821715</t>
  </si>
  <si>
    <t>7424799716526821716</t>
  </si>
  <si>
    <t>7424799716526821717</t>
  </si>
  <si>
    <t>7424799716526821718</t>
  </si>
  <si>
    <t>7424799716526821719</t>
  </si>
  <si>
    <r>
      <t xml:space="preserve">OrderBookID: 
</t>
    </r>
    <r>
      <rPr>
        <b/>
        <sz val="12"/>
        <rFont val="Arial Narrow"/>
        <family val="2"/>
      </rPr>
      <t>7210965</t>
    </r>
  </si>
  <si>
    <t>7424799716526821739</t>
  </si>
  <si>
    <t>7424799716526821740</t>
  </si>
  <si>
    <t>7424799716526821741</t>
  </si>
  <si>
    <t>7424799716526821742</t>
  </si>
  <si>
    <t>7424799716526821743</t>
  </si>
  <si>
    <t>7424799716526821744</t>
  </si>
  <si>
    <t>7424799716526821745</t>
  </si>
  <si>
    <t>7424799716526821746</t>
  </si>
  <si>
    <t>7424799716526821747</t>
  </si>
  <si>
    <t>7424799716526821748</t>
  </si>
  <si>
    <r>
      <t xml:space="preserve">OrderBookID: 
</t>
    </r>
    <r>
      <rPr>
        <b/>
        <sz val="12"/>
        <rFont val="Arial Narrow"/>
        <family val="2"/>
      </rPr>
      <t>3606485</t>
    </r>
  </si>
  <si>
    <t>7424799716526821687</t>
  </si>
  <si>
    <t>7424799716526821683</t>
  </si>
  <si>
    <r>
      <t xml:space="preserve">OrderBookID: 
</t>
    </r>
    <r>
      <rPr>
        <b/>
        <sz val="12"/>
        <rFont val="Arial Narrow"/>
        <family val="2"/>
      </rPr>
      <t>18286549</t>
    </r>
  </si>
  <si>
    <t>7424799716526821751</t>
  </si>
  <si>
    <t>7424799716526821752</t>
  </si>
  <si>
    <t>7424799716526821753</t>
  </si>
  <si>
    <t>7424799716526821754</t>
  </si>
  <si>
    <t>7424799716526821755</t>
  </si>
  <si>
    <t>7424799716526821756</t>
  </si>
  <si>
    <t>7424799716526821757</t>
  </si>
  <si>
    <t>7424799716526821758</t>
  </si>
  <si>
    <t>7424799716526821759</t>
  </si>
  <si>
    <t>7424799716526821760</t>
  </si>
  <si>
    <t>7424799716526821762</t>
  </si>
  <si>
    <r>
      <t xml:space="preserve">OrderBookID: 
</t>
    </r>
    <r>
      <rPr>
        <b/>
        <sz val="12"/>
        <rFont val="Arial Narrow"/>
        <family val="2"/>
      </rPr>
      <t>18221013</t>
    </r>
  </si>
  <si>
    <t>7424799716526821763</t>
  </si>
  <si>
    <t>7424799716526821764</t>
  </si>
  <si>
    <t>7424799716526821765</t>
  </si>
  <si>
    <t>7424799716526821766</t>
  </si>
  <si>
    <t>7424799716526821767</t>
  </si>
  <si>
    <t>7424799716526821768</t>
  </si>
  <si>
    <t>7424799716526821769</t>
  </si>
  <si>
    <t>7424799716526821770</t>
  </si>
  <si>
    <t>7424799716526821771</t>
  </si>
  <si>
    <t>7424799716526821772</t>
  </si>
  <si>
    <t>7424799716526821773</t>
  </si>
  <si>
    <t>7424799716526821784</t>
  </si>
  <si>
    <t>7424799716526821775</t>
  </si>
  <si>
    <t>7424799716526821776</t>
  </si>
  <si>
    <t>7424799716526821777</t>
  </si>
  <si>
    <t>7424799716526821778</t>
  </si>
  <si>
    <t>7424799716526821779</t>
  </si>
  <si>
    <t>7424799716526821780</t>
  </si>
  <si>
    <t>7424799716526821781</t>
  </si>
  <si>
    <t>7424799716526821782</t>
  </si>
  <si>
    <t>7424799716526821783</t>
  </si>
  <si>
    <t>Section B. Aggregate Order Book “10BBO” - DS Subscribers only (Scenario 1-32)</t>
  </si>
  <si>
    <t>Section C. Aggregate Order Book “10 + 1 BBO” - DP Subscribers only (Scenario 1-32)</t>
  </si>
  <si>
    <t>Section D: Full Order Book - DF Subscribers only (Scenario 1-28)</t>
  </si>
  <si>
    <r>
      <t xml:space="preserve">OrderBookID: 
</t>
    </r>
    <r>
      <rPr>
        <b/>
        <sz val="12"/>
        <color theme="1"/>
        <rFont val="Arial Narrow"/>
        <family val="2"/>
      </rPr>
      <t>55512993</t>
    </r>
  </si>
  <si>
    <t>Section D: Full Order Book - DF Subscribers only (Scenario 1-2)</t>
  </si>
  <si>
    <t>Section C. Aggregate Order Book “10 + 1 BBO” - DP Subscribers only (Scenario 1-2)</t>
  </si>
  <si>
    <t>Section A. Aggregate Order Book “5BBO”  - D-Lite Subscribers only (Scenario 1 - 2)</t>
  </si>
  <si>
    <t>Section B. Aggregate Order Book “10BBO” - DS Subscribers only (Scenario 1-2)</t>
  </si>
  <si>
    <r>
      <t xml:space="preserve">OrderBookID: 
</t>
    </r>
    <r>
      <rPr>
        <b/>
        <sz val="12"/>
        <color theme="1"/>
        <rFont val="Arial Narrow"/>
        <family val="2"/>
      </rPr>
      <t>198613</t>
    </r>
  </si>
  <si>
    <t>16.00</t>
  </si>
  <si>
    <r>
      <t xml:space="preserve">OrderBookID: 
</t>
    </r>
    <r>
      <rPr>
        <b/>
        <sz val="12"/>
        <color theme="1"/>
        <rFont val="Arial Narrow"/>
        <family val="2"/>
      </rPr>
      <t>13313807</t>
    </r>
  </si>
  <si>
    <r>
      <t xml:space="preserve">OrderBookID: 
</t>
    </r>
    <r>
      <rPr>
        <b/>
        <sz val="12"/>
        <color theme="1"/>
        <rFont val="Arial Narrow"/>
        <family val="2"/>
      </rPr>
      <t>29691809</t>
    </r>
  </si>
  <si>
    <r>
      <t xml:space="preserve">OrderBookID: 
</t>
    </r>
    <r>
      <rPr>
        <b/>
        <sz val="12"/>
        <color theme="1"/>
        <rFont val="Arial Narrow"/>
        <family val="2"/>
      </rPr>
      <t>10749909</t>
    </r>
  </si>
  <si>
    <t>CHHM1</t>
  </si>
  <si>
    <t>29/06/2021  15:00:00</t>
  </si>
  <si>
    <t>11/06/2021  11:00:00</t>
  </si>
  <si>
    <t>2021-06-11 (UInt16: ‭0100 0000 1100 1011‬)</t>
  </si>
  <si>
    <t>DHSZ1/Z2</t>
  </si>
  <si>
    <t>29/12/2021  16:30:00</t>
  </si>
  <si>
    <t>HEX210.00F1</t>
  </si>
  <si>
    <t>210.00</t>
  </si>
  <si>
    <t>29/06/2021  16:00:00</t>
  </si>
  <si>
    <t>HGN42.00F1</t>
  </si>
  <si>
    <t>42.00</t>
  </si>
  <si>
    <t>025218</t>
  </si>
  <si>
    <t>2021-05-11 11:39:54.09</t>
  </si>
  <si>
    <t>2021-05-11 11:39:54.27</t>
  </si>
  <si>
    <t>2021-05-11 11:40:43.63</t>
  </si>
  <si>
    <t>2021-05-11 11:41:16.26</t>
  </si>
  <si>
    <t>HKBM1</t>
  </si>
  <si>
    <t>LRAX1</t>
  </si>
  <si>
    <t>2021-11-15 21:00:00</t>
  </si>
  <si>
    <t>2021-11-15 (UInt16: ‭0100 0001 0110 1111‬)</t>
  </si>
  <si>
    <t>HGN60.00F1</t>
  </si>
  <si>
    <t>60.00</t>
  </si>
  <si>
    <t>CDA1.85F1</t>
  </si>
  <si>
    <r>
      <t xml:space="preserve">OrderBookID: 
</t>
    </r>
    <r>
      <rPr>
        <b/>
        <sz val="10"/>
        <color theme="1"/>
        <rFont val="Arial"/>
        <family val="2"/>
      </rPr>
      <t>133895</t>
    </r>
  </si>
  <si>
    <r>
      <t>Channel:</t>
    </r>
    <r>
      <rPr>
        <b/>
        <sz val="10"/>
        <color theme="1"/>
        <rFont val="Arial"/>
        <family val="2"/>
      </rPr>
      <t xml:space="preserve"> 
121
</t>
    </r>
    <r>
      <rPr>
        <sz val="10"/>
        <color theme="1"/>
        <rFont val="Arial"/>
        <family val="2"/>
      </rPr>
      <t xml:space="preserve">SeqNum Range:
</t>
    </r>
    <r>
      <rPr>
        <b/>
        <sz val="10"/>
        <color theme="1"/>
        <rFont val="Arial"/>
        <family val="2"/>
      </rPr>
      <t>6351 - 6374</t>
    </r>
  </si>
  <si>
    <t>7422525101846824980</t>
  </si>
  <si>
    <t>7422525101846824981</t>
  </si>
  <si>
    <t>7422525101846824982</t>
  </si>
  <si>
    <t>7422525101846824983</t>
  </si>
  <si>
    <t>7422525101846824984</t>
  </si>
  <si>
    <t>7422525101846824985</t>
  </si>
  <si>
    <t>7422525101846824986</t>
  </si>
  <si>
    <t>7422525101846824987</t>
  </si>
  <si>
    <t>7422525101846824988</t>
  </si>
  <si>
    <t>7422525101846824989</t>
  </si>
  <si>
    <t>7422525101846824990</t>
  </si>
  <si>
    <t>7422525101846824991</t>
  </si>
  <si>
    <t>7422525101846824992</t>
  </si>
  <si>
    <t>7422525101846824993</t>
  </si>
  <si>
    <t>2021-05-05 10:54:00.83</t>
  </si>
  <si>
    <t>2021-05-05 10:54:00.84</t>
  </si>
  <si>
    <t>2021-05-05 10:54:00.86</t>
  </si>
  <si>
    <t>2021-05-05 10:54:00.87</t>
  </si>
  <si>
    <t>2021-05-05 10:54:00.88</t>
  </si>
  <si>
    <t>2021-05-05 10:54:00.89</t>
  </si>
  <si>
    <t>2021-05-05 10:54:00.90</t>
  </si>
  <si>
    <t>2021-05-05 10:54:00.91</t>
  </si>
  <si>
    <t>2021-05-05 10:54:00.92</t>
  </si>
  <si>
    <r>
      <t>Channel:</t>
    </r>
    <r>
      <rPr>
        <b/>
        <sz val="10"/>
        <color theme="1"/>
        <rFont val="Arial"/>
        <family val="2"/>
      </rPr>
      <t xml:space="preserve"> 
111
</t>
    </r>
    <r>
      <rPr>
        <sz val="10"/>
        <color theme="1"/>
        <rFont val="Arial"/>
        <family val="2"/>
      </rPr>
      <t>SeqNum Range:</t>
    </r>
    <r>
      <rPr>
        <b/>
        <sz val="10"/>
        <color theme="1"/>
        <rFont val="Arial"/>
        <family val="2"/>
      </rPr>
      <t xml:space="preserve">
3319 - 3332</t>
    </r>
  </si>
  <si>
    <t>(Scenario 2)</t>
  </si>
  <si>
    <r>
      <t xml:space="preserve">OrderBookID: 
</t>
    </r>
    <r>
      <rPr>
        <b/>
        <sz val="10"/>
        <color theme="1"/>
        <rFont val="Arial"/>
        <family val="2"/>
      </rPr>
      <t>19858421</t>
    </r>
  </si>
  <si>
    <r>
      <t>Channel:</t>
    </r>
    <r>
      <rPr>
        <b/>
        <sz val="10"/>
        <color theme="1"/>
        <rFont val="Arial"/>
        <family val="2"/>
      </rPr>
      <t xml:space="preserve"> 
221
</t>
    </r>
    <r>
      <rPr>
        <sz val="10"/>
        <color theme="1"/>
        <rFont val="Arial"/>
        <family val="2"/>
      </rPr>
      <t xml:space="preserve">SeqNum Range:
</t>
    </r>
    <r>
      <rPr>
        <b/>
        <sz val="10"/>
        <color theme="1"/>
        <rFont val="Arial"/>
        <family val="2"/>
      </rPr>
      <t>16526 - 16566</t>
    </r>
  </si>
  <si>
    <t>7422525389609633825</t>
  </si>
  <si>
    <t>7422525389609633827</t>
  </si>
  <si>
    <t>7422525389609633828</t>
  </si>
  <si>
    <t>7422525389609633829</t>
  </si>
  <si>
    <t>7422525389609633830</t>
  </si>
  <si>
    <t>7422525389609633831</t>
  </si>
  <si>
    <t>7422525389609633832</t>
  </si>
  <si>
    <t>7422525389609633833</t>
  </si>
  <si>
    <t>7422525389609633834</t>
  </si>
  <si>
    <t>7422525389609633835</t>
  </si>
  <si>
    <t>7422525389609633836</t>
  </si>
  <si>
    <t>7422525389609633837</t>
  </si>
  <si>
    <t>7422525389609633838</t>
  </si>
  <si>
    <t>7422525389609633839</t>
  </si>
  <si>
    <t>7422525389609633842</t>
  </si>
  <si>
    <t>7422525389609633843</t>
  </si>
  <si>
    <t>7422525389609633846</t>
  </si>
  <si>
    <t>2021-05-05 10:54:00.35</t>
  </si>
  <si>
    <t>2021-05-05 10:54:00.36</t>
  </si>
  <si>
    <t>2021-05-05 10:54:00.37</t>
  </si>
  <si>
    <t>2021-05-05 10:54:00.38</t>
  </si>
  <si>
    <t>2021-05-05 10:54:00.39</t>
  </si>
  <si>
    <t>2021-05-05 10:54:00.40</t>
  </si>
  <si>
    <t>2021-05-05 10:54:00.41</t>
  </si>
  <si>
    <t>2021-05-05 10:54:00.42</t>
  </si>
  <si>
    <t>2021-05-05 10:54:00.43</t>
  </si>
  <si>
    <t>2021-05-05 10:54:00.44</t>
  </si>
  <si>
    <r>
      <t>Channel:</t>
    </r>
    <r>
      <rPr>
        <b/>
        <sz val="10"/>
        <color theme="1"/>
        <rFont val="Arial"/>
        <family val="2"/>
      </rPr>
      <t xml:space="preserve"> 
211
</t>
    </r>
    <r>
      <rPr>
        <sz val="10"/>
        <color theme="1"/>
        <rFont val="Arial"/>
        <family val="2"/>
      </rPr>
      <t>SeqNum Range:</t>
    </r>
    <r>
      <rPr>
        <b/>
        <sz val="10"/>
        <color theme="1"/>
        <rFont val="Arial"/>
        <family val="2"/>
      </rPr>
      <t xml:space="preserve">
8793 - 8814</t>
    </r>
  </si>
  <si>
    <t>(Scenario 3)</t>
  </si>
  <si>
    <r>
      <t xml:space="preserve">OrderBookID: 
</t>
    </r>
    <r>
      <rPr>
        <b/>
        <sz val="10"/>
        <color theme="1"/>
        <rFont val="Arial"/>
        <family val="2"/>
      </rPr>
      <t>464203</t>
    </r>
  </si>
  <si>
    <r>
      <t>Channel:</t>
    </r>
    <r>
      <rPr>
        <b/>
        <sz val="10"/>
        <color theme="1"/>
        <rFont val="Arial"/>
        <family val="2"/>
      </rPr>
      <t xml:space="preserve"> 
321
</t>
    </r>
    <r>
      <rPr>
        <sz val="10"/>
        <color theme="1"/>
        <rFont val="Arial"/>
        <family val="2"/>
      </rPr>
      <t xml:space="preserve">SeqNum Range:
</t>
    </r>
    <r>
      <rPr>
        <b/>
        <sz val="10"/>
        <color theme="1"/>
        <rFont val="Arial"/>
        <family val="2"/>
      </rPr>
      <t>1197 - 1226</t>
    </r>
  </si>
  <si>
    <t>7422525668782506610</t>
  </si>
  <si>
    <t>7422525668782506611</t>
  </si>
  <si>
    <t>7422525668782506612</t>
  </si>
  <si>
    <t>7422525668782506613</t>
  </si>
  <si>
    <t>7422525668782506614</t>
  </si>
  <si>
    <t>7422525668782506616</t>
  </si>
  <si>
    <t>7422525668782506617</t>
  </si>
  <si>
    <t>7422525668782506618</t>
  </si>
  <si>
    <t>7422525668782506619</t>
  </si>
  <si>
    <t>7422525668782506620</t>
  </si>
  <si>
    <t>7422525668782506622</t>
  </si>
  <si>
    <t>7422525668782506623</t>
  </si>
  <si>
    <t>7422525668782506624</t>
  </si>
  <si>
    <t>7422525668782506626</t>
  </si>
  <si>
    <t>2021-05-05 10:54:00.27</t>
  </si>
  <si>
    <t>2021-05-05 10:54:00.30</t>
  </si>
  <si>
    <t>2021-05-05 10:54:00.31</t>
  </si>
  <si>
    <t>2021-05-05 10:54:00.33</t>
  </si>
  <si>
    <t>2021-05-05 10:54:00.34</t>
  </si>
  <si>
    <t>2021-05-05 10:54:01.80</t>
  </si>
  <si>
    <r>
      <t>Channel:</t>
    </r>
    <r>
      <rPr>
        <b/>
        <sz val="10"/>
        <color theme="1"/>
        <rFont val="Arial"/>
        <family val="2"/>
      </rPr>
      <t xml:space="preserve"> 
311
</t>
    </r>
    <r>
      <rPr>
        <sz val="10"/>
        <color theme="1"/>
        <rFont val="Arial"/>
        <family val="2"/>
      </rPr>
      <t>SeqNum Range:</t>
    </r>
    <r>
      <rPr>
        <b/>
        <sz val="10"/>
        <color theme="1"/>
        <rFont val="Arial"/>
        <family val="2"/>
      </rPr>
      <t xml:space="preserve">
626 - 642</t>
    </r>
  </si>
  <si>
    <t>7422525101846824994</t>
  </si>
  <si>
    <t>7422525101846824996</t>
  </si>
  <si>
    <t>7422525101846824997</t>
  </si>
  <si>
    <t>7422525101846824998</t>
  </si>
  <si>
    <t>7422525101846824999</t>
  </si>
  <si>
    <t>7422525101846825000</t>
  </si>
  <si>
    <t>7422525101846825001</t>
  </si>
  <si>
    <t>7422525101846825002</t>
  </si>
  <si>
    <t>7422525101846825003</t>
  </si>
  <si>
    <t>7422525101846825033</t>
  </si>
  <si>
    <t>7422525101846825034</t>
  </si>
  <si>
    <t>7422525101846825035</t>
  </si>
  <si>
    <t>7422525101846825036</t>
  </si>
  <si>
    <t>7422525101846825037</t>
  </si>
  <si>
    <t>7422525101846825039</t>
  </si>
  <si>
    <t>7422525101846825040</t>
  </si>
  <si>
    <t>7422525101846825041</t>
  </si>
  <si>
    <t>7422525101846825042</t>
  </si>
  <si>
    <t>7422525101846825043</t>
  </si>
  <si>
    <t>7422525101846825044</t>
  </si>
  <si>
    <t>7422525101846825045</t>
  </si>
  <si>
    <t>7422525101846825047</t>
  </si>
  <si>
    <t>7422525101846825048</t>
  </si>
  <si>
    <t>7422525101846825050</t>
  </si>
  <si>
    <t>7422525101846825051</t>
  </si>
  <si>
    <t>7422525101846825052</t>
  </si>
  <si>
    <t>7422525101846825053</t>
  </si>
  <si>
    <t>7422525101846825070</t>
  </si>
  <si>
    <t>2021-05-05 10:54:01.13</t>
  </si>
  <si>
    <t>2021-05-05 10:54:01.14</t>
  </si>
  <si>
    <t>2021-05-05 10:54:01.15</t>
  </si>
  <si>
    <t>2021-05-05 10:54:01.17</t>
  </si>
  <si>
    <t>2021-05-05 10:54:01.18</t>
  </si>
  <si>
    <t>2021-05-05 10:54:01.19</t>
  </si>
  <si>
    <t>2021-05-05 10:54:01.86</t>
  </si>
  <si>
    <t>2021-05-05 10:54:01.87</t>
  </si>
  <si>
    <t>2021-05-05 10:54:01.88</t>
  </si>
  <si>
    <t>2021-05-05 10:54:01.89</t>
  </si>
  <si>
    <t>2021-05-05 10:54:01.90</t>
  </si>
  <si>
    <t>2021-05-05 10:54:01.91</t>
  </si>
  <si>
    <t>2021-05-05 10:54:01.92</t>
  </si>
  <si>
    <t>2021-05-05 10:54:01.93</t>
  </si>
  <si>
    <t>2021-05-05 10:54:01.94</t>
  </si>
  <si>
    <t>2021-05-05 10:54:03.38</t>
  </si>
  <si>
    <r>
      <t>Channel:</t>
    </r>
    <r>
      <rPr>
        <b/>
        <sz val="10"/>
        <color theme="1"/>
        <rFont val="Arial"/>
        <family val="2"/>
      </rPr>
      <t xml:space="preserve"> 
122
</t>
    </r>
    <r>
      <rPr>
        <sz val="10"/>
        <color theme="1"/>
        <rFont val="Arial"/>
        <family val="2"/>
      </rPr>
      <t xml:space="preserve">SeqNum Range:
</t>
    </r>
    <r>
      <rPr>
        <b/>
        <sz val="10"/>
        <color theme="1"/>
        <rFont val="Arial"/>
        <family val="2"/>
      </rPr>
      <t>1534 - 1590</t>
    </r>
  </si>
  <si>
    <r>
      <t>Channel:</t>
    </r>
    <r>
      <rPr>
        <b/>
        <sz val="10"/>
        <color theme="1"/>
        <rFont val="Arial"/>
        <family val="2"/>
      </rPr>
      <t xml:space="preserve"> 
112
</t>
    </r>
    <r>
      <rPr>
        <sz val="10"/>
        <color theme="1"/>
        <rFont val="Arial"/>
        <family val="2"/>
      </rPr>
      <t>SeqNum Range:</t>
    </r>
    <r>
      <rPr>
        <b/>
        <sz val="10"/>
        <color theme="1"/>
        <rFont val="Arial"/>
        <family val="2"/>
      </rPr>
      <t xml:space="preserve">
859 - 891</t>
    </r>
  </si>
  <si>
    <r>
      <t>Channel:</t>
    </r>
    <r>
      <rPr>
        <b/>
        <sz val="10"/>
        <color theme="1"/>
        <rFont val="Arial"/>
        <family val="2"/>
      </rPr>
      <t xml:space="preserve"> 
132
</t>
    </r>
    <r>
      <rPr>
        <sz val="10"/>
        <color theme="1"/>
        <rFont val="Arial"/>
        <family val="2"/>
      </rPr>
      <t xml:space="preserve">SeqNum Range:
</t>
    </r>
    <r>
      <rPr>
        <b/>
        <sz val="10"/>
        <color theme="1"/>
        <rFont val="Arial"/>
        <family val="2"/>
      </rPr>
      <t>2392 - 2480</t>
    </r>
  </si>
  <si>
    <r>
      <t>Channel:</t>
    </r>
    <r>
      <rPr>
        <b/>
        <sz val="10"/>
        <color theme="1"/>
        <rFont val="Arial"/>
        <family val="2"/>
      </rPr>
      <t xml:space="preserve"> 
131
</t>
    </r>
    <r>
      <rPr>
        <sz val="10"/>
        <color theme="1"/>
        <rFont val="Arial"/>
        <family val="2"/>
      </rPr>
      <t xml:space="preserve">SeqNum Range:
</t>
    </r>
    <r>
      <rPr>
        <b/>
        <sz val="10"/>
        <color theme="1"/>
        <rFont val="Arial"/>
        <family val="2"/>
      </rPr>
      <t>9669 - 9705</t>
    </r>
  </si>
  <si>
    <r>
      <t>Channel:</t>
    </r>
    <r>
      <rPr>
        <b/>
        <sz val="10"/>
        <color theme="1"/>
        <rFont val="Arial"/>
        <family val="2"/>
      </rPr>
      <t xml:space="preserve"> 
331
</t>
    </r>
    <r>
      <rPr>
        <sz val="10"/>
        <color theme="1"/>
        <rFont val="Arial"/>
        <family val="2"/>
      </rPr>
      <t xml:space="preserve">SeqNum Range:
</t>
    </r>
    <r>
      <rPr>
        <b/>
        <sz val="10"/>
        <color theme="1"/>
        <rFont val="Arial"/>
        <family val="2"/>
      </rPr>
      <t>1822 - 1867</t>
    </r>
  </si>
  <si>
    <r>
      <t>Channel:</t>
    </r>
    <r>
      <rPr>
        <b/>
        <sz val="10"/>
        <color theme="1"/>
        <rFont val="Arial"/>
        <family val="2"/>
      </rPr>
      <t xml:space="preserve"> 
231
</t>
    </r>
    <r>
      <rPr>
        <sz val="10"/>
        <color theme="1"/>
        <rFont val="Arial"/>
        <family val="2"/>
      </rPr>
      <t xml:space="preserve">SeqNum Range:
</t>
    </r>
    <r>
      <rPr>
        <b/>
        <sz val="10"/>
        <color theme="1"/>
        <rFont val="Arial"/>
        <family val="2"/>
      </rPr>
      <t>25318 - 25379</t>
    </r>
  </si>
  <si>
    <r>
      <t xml:space="preserve">OrderBookID: 
</t>
    </r>
    <r>
      <rPr>
        <b/>
        <sz val="12"/>
        <color theme="1"/>
        <rFont val="Arial Narrow"/>
        <family val="2"/>
      </rPr>
      <t>133895</t>
    </r>
  </si>
  <si>
    <r>
      <t xml:space="preserve">OrderBookID: 
</t>
    </r>
    <r>
      <rPr>
        <b/>
        <sz val="12"/>
        <color theme="1"/>
        <rFont val="Arial Narrow"/>
        <family val="2"/>
      </rPr>
      <t>19858421</t>
    </r>
  </si>
  <si>
    <r>
      <t xml:space="preserve">OrderBookID: 
</t>
    </r>
    <r>
      <rPr>
        <b/>
        <sz val="12"/>
        <color theme="1"/>
        <rFont val="Arial Narrow"/>
        <family val="2"/>
      </rPr>
      <t>464203</t>
    </r>
  </si>
  <si>
    <t>Section A. Aggregate Order Book “5BBO”  - D-Lite Subscribers only (Scenario 1)</t>
  </si>
  <si>
    <t>130.00</t>
  </si>
  <si>
    <t>130.10</t>
  </si>
  <si>
    <t>130.20</t>
  </si>
  <si>
    <t>130.30</t>
  </si>
  <si>
    <t>130.40</t>
  </si>
  <si>
    <t>230.10</t>
  </si>
  <si>
    <t>7422525101846982934</t>
  </si>
  <si>
    <t>7422525101846982900</t>
  </si>
  <si>
    <t>7422525101846982942</t>
  </si>
  <si>
    <t>7422525101846932110</t>
  </si>
  <si>
    <t>7422525101846960913</t>
  </si>
  <si>
    <t>7422525101846960967</t>
  </si>
  <si>
    <t>7422525101846982919</t>
  </si>
  <si>
    <t>7422525101846982945</t>
  </si>
  <si>
    <t>7422525101846888444</t>
  </si>
  <si>
    <t>7422525101846888478</t>
  </si>
  <si>
    <t>7422525101846982898</t>
  </si>
  <si>
    <t>7422525101846982932</t>
  </si>
  <si>
    <t>7422525101846982927</t>
  </si>
  <si>
    <t>7422525101846901961</t>
  </si>
  <si>
    <t>7422525101846982902</t>
  </si>
  <si>
    <t>7422525101846982879</t>
  </si>
  <si>
    <t>7422525389609790386</t>
  </si>
  <si>
    <t>7422525389609790348</t>
  </si>
  <si>
    <t>7422525389609786510</t>
  </si>
  <si>
    <t>7422525389609786548</t>
  </si>
  <si>
    <t>7422525389609790359</t>
  </si>
  <si>
    <t>7422525389609790397</t>
  </si>
  <si>
    <t>7422525389609747571</t>
  </si>
  <si>
    <t>7422525389609747609</t>
  </si>
  <si>
    <t>7422525668782547731</t>
  </si>
  <si>
    <t>7422525668782547741</t>
  </si>
  <si>
    <t>7422525668782547749</t>
  </si>
  <si>
    <t>7422525668782538491</t>
  </si>
  <si>
    <t>7422525668782547744</t>
  </si>
  <si>
    <t>7422525668782547734</t>
  </si>
  <si>
    <t>7422525668782547748</t>
  </si>
  <si>
    <t>7422525668782509326</t>
  </si>
  <si>
    <t>7424573500599315923</t>
  </si>
  <si>
    <t>7424573500599315924</t>
  </si>
  <si>
    <t>7424573500599315925</t>
  </si>
  <si>
    <t>7424573500599315926</t>
  </si>
  <si>
    <t>7424573221426431296</t>
  </si>
  <si>
    <t>7424573217131518234</t>
  </si>
  <si>
    <t>HSI14000F1</t>
  </si>
  <si>
    <t>HKBZ5</t>
  </si>
  <si>
    <t>2025-12-30 16:00:00</t>
  </si>
  <si>
    <t>2025-12-30 (UInt16: ‭‭0100 1001 1001 1110‬‬)</t>
  </si>
  <si>
    <t>SAN35.00F1</t>
  </si>
  <si>
    <t>HGN52.50F1</t>
  </si>
  <si>
    <t>7417409632588566042</t>
  </si>
  <si>
    <t>7417409632588565857</t>
  </si>
  <si>
    <t>7417409632588535044</t>
  </si>
  <si>
    <t>7417409632588535039</t>
  </si>
  <si>
    <t>7417409632588535666</t>
  </si>
  <si>
    <t>7417409632588537184</t>
  </si>
  <si>
    <t>7417409632588565856</t>
  </si>
  <si>
    <t>7417409632588566041</t>
  </si>
  <si>
    <t>Scenario 2 - A</t>
  </si>
  <si>
    <t>Scenario 2 - B</t>
  </si>
  <si>
    <t>7417409916056381134</t>
  </si>
  <si>
    <t>7417409916056381132</t>
  </si>
  <si>
    <t>7417409916056381008</t>
  </si>
  <si>
    <t>7417409916056380998</t>
  </si>
  <si>
    <t>7417409916056380863</t>
  </si>
  <si>
    <t>7417409916056380873</t>
  </si>
  <si>
    <t>7417409916056381063</t>
  </si>
  <si>
    <t>7417409916056381073</t>
  </si>
  <si>
    <t>250.02</t>
  </si>
  <si>
    <t>7417409349120718564</t>
  </si>
  <si>
    <t>7417409349120718562</t>
  </si>
  <si>
    <t>7417409349120718328</t>
  </si>
  <si>
    <t>7417409349120718274</t>
  </si>
  <si>
    <t>7417409349120718041</t>
  </si>
  <si>
    <t>7417409349120718075</t>
  </si>
  <si>
    <t>7417409349120718449</t>
  </si>
  <si>
    <t>7417409349120718483</t>
  </si>
  <si>
    <t>Scenario 3 - A</t>
  </si>
  <si>
    <t>Scenario 3 - B</t>
  </si>
  <si>
    <t>Scenario 3 - D</t>
  </si>
  <si>
    <t>7417409353415672516</t>
  </si>
  <si>
    <t>7417409353415672561</t>
  </si>
  <si>
    <t>7417409353415671837</t>
  </si>
  <si>
    <t>7417409353415671882</t>
  </si>
  <si>
    <r>
      <t>Channel:</t>
    </r>
    <r>
      <rPr>
        <b/>
        <sz val="10"/>
        <color theme="1"/>
        <rFont val="Arial"/>
        <family val="2"/>
      </rPr>
      <t xml:space="preserve"> 
121
</t>
    </r>
    <r>
      <rPr>
        <sz val="10"/>
        <color theme="1"/>
        <rFont val="Arial"/>
        <family val="2"/>
      </rPr>
      <t xml:space="preserve">SeqNum Range:
</t>
    </r>
    <r>
      <rPr>
        <b/>
        <sz val="10"/>
        <color theme="1"/>
        <rFont val="Arial"/>
        <family val="2"/>
      </rPr>
      <t>12856 - 12891</t>
    </r>
  </si>
  <si>
    <r>
      <t>Channel:</t>
    </r>
    <r>
      <rPr>
        <b/>
        <sz val="10"/>
        <color theme="1"/>
        <rFont val="Arial"/>
        <family val="2"/>
      </rPr>
      <t xml:space="preserve"> 
111
</t>
    </r>
    <r>
      <rPr>
        <sz val="10"/>
        <color theme="1"/>
        <rFont val="Arial"/>
        <family val="2"/>
      </rPr>
      <t xml:space="preserve">SeqNum Range:
</t>
    </r>
    <r>
      <rPr>
        <b/>
        <sz val="10"/>
        <color theme="1"/>
        <rFont val="Arial"/>
        <family val="2"/>
      </rPr>
      <t>7592 - 7613</t>
    </r>
  </si>
  <si>
    <t>7417409353415662461</t>
  </si>
  <si>
    <t>7417409353415662462</t>
  </si>
  <si>
    <t>7417409353415662464</t>
  </si>
  <si>
    <t>7417409353415662465</t>
  </si>
  <si>
    <t>7417409353415662467</t>
  </si>
  <si>
    <t>7417409353415662468</t>
  </si>
  <si>
    <t>7417409353415662470</t>
  </si>
  <si>
    <t>7417409353415662471</t>
  </si>
  <si>
    <t>7417409353415662472</t>
  </si>
  <si>
    <t>7417409353415662474</t>
  </si>
  <si>
    <t>7417409353415662475</t>
  </si>
  <si>
    <t>7417409353415662477</t>
  </si>
  <si>
    <t>7417409353415662478</t>
  </si>
  <si>
    <t>7417409353415662480</t>
  </si>
  <si>
    <t>7417409353415662481</t>
  </si>
  <si>
    <t>2021-04-22 14:40:40.75</t>
  </si>
  <si>
    <t>2021-04-22 14:40:41.80</t>
  </si>
  <si>
    <t>2021-04-22 14:40:42.84</t>
  </si>
  <si>
    <t>2021-04-22 14:40:43.89</t>
  </si>
  <si>
    <t>2021-04-22 14:40:44.94</t>
  </si>
  <si>
    <t>2021-04-22 14:40:45.99</t>
  </si>
  <si>
    <t>2021-04-22 14:40:47.04</t>
  </si>
  <si>
    <t>2021-04-22 14:40:48.09</t>
  </si>
  <si>
    <t>2021-04-22 14:40:49.14</t>
  </si>
  <si>
    <t>2021-04-22 14:40:50.19</t>
  </si>
  <si>
    <t>2021-04-22 14:40:51.24</t>
  </si>
  <si>
    <t>2021-04-22 14:40:52.29</t>
  </si>
  <si>
    <t>2021-04-22 14:40:53.33</t>
  </si>
  <si>
    <t>2021-04-22 14:40:54.38</t>
  </si>
  <si>
    <t>2021-04-22 14:40:55.43</t>
  </si>
  <si>
    <t>7417409632588540495</t>
  </si>
  <si>
    <t>7417409632588540497</t>
  </si>
  <si>
    <t>7417409632588540499</t>
  </si>
  <si>
    <t>7417409632588540501</t>
  </si>
  <si>
    <t>7417409632588540503</t>
  </si>
  <si>
    <t>7417409632588540505</t>
  </si>
  <si>
    <r>
      <t>Channel:</t>
    </r>
    <r>
      <rPr>
        <b/>
        <sz val="10"/>
        <color theme="1"/>
        <rFont val="Arial"/>
        <family val="2"/>
      </rPr>
      <t xml:space="preserve"> 
211
</t>
    </r>
    <r>
      <rPr>
        <sz val="10"/>
        <color theme="1"/>
        <rFont val="Arial"/>
        <family val="2"/>
      </rPr>
      <t xml:space="preserve">SeqNum Range:
 </t>
    </r>
    <r>
      <rPr>
        <b/>
        <sz val="10"/>
        <color theme="1"/>
        <rFont val="Arial"/>
        <family val="2"/>
      </rPr>
      <t xml:space="preserve">11820 </t>
    </r>
    <r>
      <rPr>
        <sz val="10"/>
        <color theme="1"/>
        <rFont val="Arial"/>
        <family val="2"/>
      </rPr>
      <t>-</t>
    </r>
    <r>
      <rPr>
        <b/>
        <sz val="10"/>
        <color theme="1"/>
        <rFont val="Arial"/>
        <family val="2"/>
      </rPr>
      <t xml:space="preserve"> 11842</t>
    </r>
  </si>
  <si>
    <t>7417409632588540507</t>
  </si>
  <si>
    <t>7417409632588540509</t>
  </si>
  <si>
    <t>7417409632588540511</t>
  </si>
  <si>
    <t>7417409632588540513</t>
  </si>
  <si>
    <t>7417409632588540515</t>
  </si>
  <si>
    <t>7417409632588540517</t>
  </si>
  <si>
    <t>2021-04-22 14:40:43.91</t>
  </si>
  <si>
    <t>2021-04-22 14:40:44.96</t>
  </si>
  <si>
    <t>2021-04-22 14:40:46.01</t>
  </si>
  <si>
    <t>2021-04-22 14:40:47.06</t>
  </si>
  <si>
    <t>2021-04-22 14:40:48.11</t>
  </si>
  <si>
    <t>2021-04-22 14:40:49.16</t>
  </si>
  <si>
    <t>2021-04-22 14:40:50.21</t>
  </si>
  <si>
    <t>2021-04-22 14:40:51.26</t>
  </si>
  <si>
    <t>2021-04-22 14:40:52.31</t>
  </si>
  <si>
    <t>2021-04-22 14:40:53.35</t>
  </si>
  <si>
    <t>2021-04-22 14:40:54.40</t>
  </si>
  <si>
    <t>2021-04-22 14:40:55.45</t>
  </si>
  <si>
    <r>
      <t>Channel:</t>
    </r>
    <r>
      <rPr>
        <b/>
        <sz val="10"/>
        <color theme="1"/>
        <rFont val="Arial"/>
        <family val="2"/>
      </rPr>
      <t xml:space="preserve"> 
221
</t>
    </r>
    <r>
      <rPr>
        <sz val="10"/>
        <color theme="1"/>
        <rFont val="Arial"/>
        <family val="2"/>
      </rPr>
      <t xml:space="preserve">SeqNum Range:
</t>
    </r>
    <r>
      <rPr>
        <b/>
        <sz val="10"/>
        <color theme="1"/>
        <rFont val="Arial"/>
        <family val="2"/>
      </rPr>
      <t>23087 - 23131</t>
    </r>
  </si>
  <si>
    <r>
      <t xml:space="preserve">OrderBookID: 
</t>
    </r>
    <r>
      <rPr>
        <b/>
        <sz val="10"/>
        <color theme="1"/>
        <rFont val="Arial"/>
        <family val="2"/>
      </rPr>
      <t>2494372</t>
    </r>
  </si>
  <si>
    <r>
      <t>Channel:</t>
    </r>
    <r>
      <rPr>
        <b/>
        <sz val="10"/>
        <color theme="1"/>
        <rFont val="Arial"/>
        <family val="2"/>
      </rPr>
      <t xml:space="preserve"> 
321
</t>
    </r>
    <r>
      <rPr>
        <sz val="10"/>
        <color theme="1"/>
        <rFont val="Arial"/>
        <family val="2"/>
      </rPr>
      <t xml:space="preserve">SeqNum Range:
</t>
    </r>
    <r>
      <rPr>
        <b/>
        <sz val="10"/>
        <color theme="1"/>
        <rFont val="Arial"/>
        <family val="2"/>
      </rPr>
      <t>11115 - 11150</t>
    </r>
  </si>
  <si>
    <r>
      <t>Channel:</t>
    </r>
    <r>
      <rPr>
        <b/>
        <sz val="10"/>
        <color theme="1"/>
        <rFont val="Arial"/>
        <family val="2"/>
      </rPr>
      <t xml:space="preserve"> 
311
</t>
    </r>
    <r>
      <rPr>
        <sz val="10"/>
        <color theme="1"/>
        <rFont val="Arial"/>
        <family val="2"/>
      </rPr>
      <t xml:space="preserve">SeqNum Range:
</t>
    </r>
    <r>
      <rPr>
        <b/>
        <sz val="10"/>
        <color theme="1"/>
        <rFont val="Arial"/>
        <family val="2"/>
      </rPr>
      <t>6817 - 6839</t>
    </r>
  </si>
  <si>
    <t>7417409916056378017</t>
  </si>
  <si>
    <t>7417409916056378019</t>
  </si>
  <si>
    <t>7417409916056378021</t>
  </si>
  <si>
    <t>7417409916056378022</t>
  </si>
  <si>
    <t>7417409916056378024</t>
  </si>
  <si>
    <t>7417409916056378026</t>
  </si>
  <si>
    <t>7417409916056378027</t>
  </si>
  <si>
    <t>7417409916056378028</t>
  </si>
  <si>
    <t>7417409916056378030</t>
  </si>
  <si>
    <t>7417409916056378032</t>
  </si>
  <si>
    <t>7417409916056378033</t>
  </si>
  <si>
    <t>7417409916056378035</t>
  </si>
  <si>
    <t>7417409916056378037</t>
  </si>
  <si>
    <t>7417409916056378039</t>
  </si>
  <si>
    <t>13000</t>
  </si>
  <si>
    <t>2021-04-22 14:40:44.97</t>
  </si>
  <si>
    <t>2021-04-22 14:40:46.02</t>
  </si>
  <si>
    <t>2021-04-22 14:40:47.07</t>
  </si>
  <si>
    <t>2021-04-22 14:40:48.13</t>
  </si>
  <si>
    <t>2021-04-22 14:40:49.18</t>
  </si>
  <si>
    <t>2021-04-22 14:40:50.22</t>
  </si>
  <si>
    <t>2021-04-22 14:40:51.27</t>
  </si>
  <si>
    <t>2021-04-22 14:40:52.32</t>
  </si>
  <si>
    <t>2021-04-22 14:40:53.37</t>
  </si>
  <si>
    <t>2021-04-22 14:40:54.41</t>
  </si>
  <si>
    <t>2021-04-22 14:40:55.47</t>
  </si>
  <si>
    <t>2021-04-22 14:40:56.52</t>
  </si>
  <si>
    <t>2021-04-22 14:40:57.56</t>
  </si>
  <si>
    <t>2021-04-22 14:40:58.61</t>
  </si>
  <si>
    <t>7417409349120693194</t>
  </si>
  <si>
    <t>7417409349120693195</t>
  </si>
  <si>
    <t>7417409349120693196</t>
  </si>
  <si>
    <t>7417409349120693197</t>
  </si>
  <si>
    <t>7417409349120693199</t>
  </si>
  <si>
    <t>7417409349120693200</t>
  </si>
  <si>
    <t>7417409349120693201</t>
  </si>
  <si>
    <t>7417409349120693202</t>
  </si>
  <si>
    <t>7417409349120693203</t>
  </si>
  <si>
    <t>7417409349120693204</t>
  </si>
  <si>
    <t>7417409349120693205</t>
  </si>
  <si>
    <t>7417409349120693206</t>
  </si>
  <si>
    <t>7417409349120693207</t>
  </si>
  <si>
    <t>7417409349120693208</t>
  </si>
  <si>
    <t>7417409349120693209</t>
  </si>
  <si>
    <t>7417409349120693210</t>
  </si>
  <si>
    <t>7417409349120693211</t>
  </si>
  <si>
    <t>2021-04-22 14:40:48.10</t>
  </si>
  <si>
    <t>2021-04-22 14:40:49.15</t>
  </si>
  <si>
    <t>2021-04-22 14:40:53.34</t>
  </si>
  <si>
    <t>2021-04-22 14:40:56.49</t>
  </si>
  <si>
    <t>2021-04-22 14:40:57.53</t>
  </si>
  <si>
    <t>2021-04-22 14:40:58.58</t>
  </si>
  <si>
    <t>2021-04-22 14:40:59.63</t>
  </si>
  <si>
    <t>2021-04-22 14:41:00.68</t>
  </si>
  <si>
    <t>2021-04-22 14:41:01.73</t>
  </si>
  <si>
    <t>2021-04-22 14:41:02.78</t>
  </si>
  <si>
    <t>2021-04-22 14:41:03.82</t>
  </si>
  <si>
    <t>2021-04-22 14:41:04.87</t>
  </si>
  <si>
    <r>
      <t>Channel:</t>
    </r>
    <r>
      <rPr>
        <b/>
        <sz val="10"/>
        <color theme="1"/>
        <rFont val="Arial"/>
        <family val="2"/>
      </rPr>
      <t xml:space="preserve"> 
122
</t>
    </r>
    <r>
      <rPr>
        <sz val="10"/>
        <color theme="1"/>
        <rFont val="Arial"/>
        <family val="2"/>
      </rPr>
      <t xml:space="preserve">SeqNum Range:
</t>
    </r>
    <r>
      <rPr>
        <b/>
        <sz val="10"/>
        <color theme="1"/>
        <rFont val="Arial"/>
        <family val="2"/>
      </rPr>
      <t>8761 - 8801</t>
    </r>
  </si>
  <si>
    <r>
      <rPr>
        <sz val="10"/>
        <color theme="1"/>
        <rFont val="Arial"/>
        <family val="2"/>
      </rPr>
      <t xml:space="preserve">Channel: 
</t>
    </r>
    <r>
      <rPr>
        <b/>
        <sz val="10"/>
        <color theme="1"/>
        <rFont val="Arial"/>
        <family val="2"/>
      </rPr>
      <t>112</t>
    </r>
    <r>
      <rPr>
        <sz val="10"/>
        <color theme="1"/>
        <rFont val="Arial"/>
        <family val="2"/>
      </rPr>
      <t xml:space="preserve">
SeqNum:</t>
    </r>
    <r>
      <rPr>
        <b/>
        <sz val="10"/>
        <color theme="1"/>
        <rFont val="Arial"/>
        <family val="2"/>
      </rPr>
      <t xml:space="preserve">
4511 - 4529</t>
    </r>
  </si>
  <si>
    <r>
      <t>Channel:</t>
    </r>
    <r>
      <rPr>
        <b/>
        <sz val="10"/>
        <color theme="1"/>
        <rFont val="Arial"/>
        <family val="2"/>
      </rPr>
      <t xml:space="preserve"> 
132
</t>
    </r>
    <r>
      <rPr>
        <sz val="10"/>
        <color theme="1"/>
        <rFont val="Arial"/>
        <family val="2"/>
      </rPr>
      <t xml:space="preserve">SeqNum Range:
</t>
    </r>
    <r>
      <rPr>
        <b/>
        <sz val="10"/>
        <color theme="1"/>
        <rFont val="Arial"/>
        <family val="2"/>
      </rPr>
      <t>13277 - 13329</t>
    </r>
  </si>
  <si>
    <r>
      <t>Channel:</t>
    </r>
    <r>
      <rPr>
        <b/>
        <sz val="10"/>
        <color theme="1"/>
        <rFont val="Arial"/>
        <family val="2"/>
      </rPr>
      <t xml:space="preserve"> 
331
</t>
    </r>
    <r>
      <rPr>
        <sz val="10"/>
        <color theme="1"/>
        <rFont val="Arial"/>
        <family val="2"/>
      </rPr>
      <t xml:space="preserve">SeqNum Range:
</t>
    </r>
    <r>
      <rPr>
        <b/>
        <sz val="10"/>
        <color theme="1"/>
        <rFont val="Arial"/>
        <family val="2"/>
      </rPr>
      <t>17931 - 17988</t>
    </r>
  </si>
  <si>
    <r>
      <t>Channel:</t>
    </r>
    <r>
      <rPr>
        <b/>
        <sz val="10"/>
        <color theme="1"/>
        <rFont val="Arial"/>
        <family val="2"/>
      </rPr>
      <t xml:space="preserve"> 
231
</t>
    </r>
    <r>
      <rPr>
        <sz val="10"/>
        <color theme="1"/>
        <rFont val="Arial"/>
        <family val="2"/>
      </rPr>
      <t xml:space="preserve">SeqNum Range:
</t>
    </r>
    <r>
      <rPr>
        <b/>
        <sz val="10"/>
        <color theme="1"/>
        <rFont val="Arial"/>
        <family val="2"/>
      </rPr>
      <t>34906 - 34972</t>
    </r>
  </si>
  <si>
    <r>
      <t>Channel:</t>
    </r>
    <r>
      <rPr>
        <b/>
        <sz val="10"/>
        <color theme="1"/>
        <rFont val="Arial"/>
        <family val="2"/>
      </rPr>
      <t xml:space="preserve"> 
131
</t>
    </r>
    <r>
      <rPr>
        <sz val="10"/>
        <color theme="1"/>
        <rFont val="Arial"/>
        <family val="2"/>
      </rPr>
      <t xml:space="preserve">SeqNum Range:
</t>
    </r>
    <r>
      <rPr>
        <b/>
        <sz val="10"/>
        <color theme="1"/>
        <rFont val="Arial"/>
        <family val="2"/>
      </rPr>
      <t>20447 - 20503</t>
    </r>
  </si>
  <si>
    <r>
      <t xml:space="preserve">For each test case below, please check the box for each order book entry where the </t>
    </r>
    <r>
      <rPr>
        <b/>
        <sz val="12"/>
        <color theme="1"/>
        <rFont val="Arial"/>
        <family val="2"/>
      </rPr>
      <t>Final Value After DR Site Failover</t>
    </r>
    <r>
      <rPr>
        <sz val="12"/>
        <color theme="1"/>
        <rFont val="Arial"/>
        <family val="2"/>
      </rPr>
      <t xml:space="preserve"> your system records the same details as the expected details.</t>
    </r>
  </si>
  <si>
    <r>
      <t xml:space="preserve">For each test case below, please check the box for each order book entry where the </t>
    </r>
    <r>
      <rPr>
        <b/>
        <sz val="12"/>
        <color theme="1"/>
        <rFont val="Arial"/>
        <family val="2"/>
      </rPr>
      <t>Final Value</t>
    </r>
    <r>
      <rPr>
        <sz val="12"/>
        <color theme="1"/>
        <rFont val="Arial"/>
        <family val="2"/>
      </rPr>
      <t xml:space="preserve"> </t>
    </r>
    <r>
      <rPr>
        <b/>
        <sz val="12"/>
        <color theme="1"/>
        <rFont val="Arial"/>
        <family val="2"/>
      </rPr>
      <t>After DR Site Failover</t>
    </r>
    <r>
      <rPr>
        <sz val="12"/>
        <color theme="1"/>
        <rFont val="Arial"/>
        <family val="2"/>
      </rPr>
      <t xml:space="preserve"> your system records the same details as the expected details.</t>
    </r>
  </si>
  <si>
    <r>
      <t xml:space="preserve">OrderBookID: 
</t>
    </r>
    <r>
      <rPr>
        <b/>
        <sz val="12"/>
        <color theme="1"/>
        <rFont val="Arial Narrow"/>
        <family val="2"/>
      </rPr>
      <t>132825</t>
    </r>
  </si>
  <si>
    <t>7425882735480164594</t>
  </si>
  <si>
    <t>7425882735480164592</t>
  </si>
  <si>
    <t>7425882735480162632</t>
  </si>
  <si>
    <t>7425882735480162630</t>
  </si>
  <si>
    <t>7425882739775114450</t>
  </si>
  <si>
    <t>7425882739775114453</t>
  </si>
  <si>
    <t>7425882739775113475</t>
  </si>
  <si>
    <t>7425882739775113477</t>
  </si>
  <si>
    <t>7425883018947993406</t>
  </si>
  <si>
    <t>7425883018947993400</t>
  </si>
  <si>
    <t>7425883018947988570</t>
  </si>
  <si>
    <t>7425883018947988574</t>
  </si>
  <si>
    <t>7425883302415828690</t>
  </si>
  <si>
    <t>7425883302415828692</t>
  </si>
  <si>
    <t>7425883302415829288</t>
  </si>
  <si>
    <t>7425883302415829286</t>
  </si>
  <si>
    <r>
      <t>Channel:</t>
    </r>
    <r>
      <rPr>
        <b/>
        <sz val="10"/>
        <color theme="1"/>
        <rFont val="Arial"/>
        <family val="2"/>
      </rPr>
      <t xml:space="preserve"> 
122
</t>
    </r>
    <r>
      <rPr>
        <sz val="10"/>
        <color theme="1"/>
        <rFont val="Arial"/>
        <family val="2"/>
      </rPr>
      <t xml:space="preserve">SeqNum Range:
</t>
    </r>
    <r>
      <rPr>
        <b/>
        <sz val="10"/>
        <color theme="1"/>
        <rFont val="Arial"/>
        <family val="2"/>
      </rPr>
      <t>1310 - 1379</t>
    </r>
  </si>
  <si>
    <t>7425882735480144544</t>
  </si>
  <si>
    <t>7425882735480144545</t>
  </si>
  <si>
    <t>7425882735480144546</t>
  </si>
  <si>
    <t>7425882735480144547</t>
  </si>
  <si>
    <t>7425882735480144548</t>
  </si>
  <si>
    <t>7425882735480144549</t>
  </si>
  <si>
    <t>7425882735480144550</t>
  </si>
  <si>
    <t>7425882735480144551</t>
  </si>
  <si>
    <t>7425882735480144552</t>
  </si>
  <si>
    <t>7425882735480144553</t>
  </si>
  <si>
    <t>7425882735480144554</t>
  </si>
  <si>
    <t>7425882735480144555</t>
  </si>
  <si>
    <t>7425882735480144556</t>
  </si>
  <si>
    <t>7425882735480144557</t>
  </si>
  <si>
    <t>7425882735480144558</t>
  </si>
  <si>
    <t>7425882735480144559</t>
  </si>
  <si>
    <t>7425882735480144560</t>
  </si>
  <si>
    <t>7425882735480144561</t>
  </si>
  <si>
    <t>7425882735480144562</t>
  </si>
  <si>
    <t>7425882735480144564</t>
  </si>
  <si>
    <t>7425882735480144565</t>
  </si>
  <si>
    <t>7425882735480144566</t>
  </si>
  <si>
    <t>7425882735480144567</t>
  </si>
  <si>
    <t>7425882735480144568</t>
  </si>
  <si>
    <t>7425882735480144569</t>
  </si>
  <si>
    <t>7425882735480144570</t>
  </si>
  <si>
    <t>7425882735480144571</t>
  </si>
  <si>
    <t>7425882735480144572</t>
  </si>
  <si>
    <t>7425882735480144573</t>
  </si>
  <si>
    <t>7425882735480144574</t>
  </si>
  <si>
    <t>7425882735480144575</t>
  </si>
  <si>
    <t>7425882735480144576</t>
  </si>
  <si>
    <t>7425882735480144577</t>
  </si>
  <si>
    <t>7425882735480144578</t>
  </si>
  <si>
    <t>7425882735480144579</t>
  </si>
  <si>
    <t>2021-05-13 23:28:22.43</t>
  </si>
  <si>
    <t>2021-05-13 23:28:23.48</t>
  </si>
  <si>
    <t>2021-05-13 23:28:24.53</t>
  </si>
  <si>
    <t>2021-05-13 23:28:25.60</t>
  </si>
  <si>
    <t>2021-05-13 23:28:26.65</t>
  </si>
  <si>
    <t>2021-05-13 23:28:27.71</t>
  </si>
  <si>
    <t>2021-05-13 23:28:28.76</t>
  </si>
  <si>
    <t>2021-05-13 23:28:29.83</t>
  </si>
  <si>
    <t>2021-05-13 23:28:30.87</t>
  </si>
  <si>
    <t>2021-05-13 23:28:31.92</t>
  </si>
  <si>
    <t>2021-05-13 23:28:32.98</t>
  </si>
  <si>
    <t>2021-05-13 23:28:34.04</t>
  </si>
  <si>
    <t>2021-05-13 23:28:35.09</t>
  </si>
  <si>
    <t>2021-05-13 23:28:36.14</t>
  </si>
  <si>
    <t>2021-05-13 23:28:37.18</t>
  </si>
  <si>
    <t>2021-05-13 23:28:38.23</t>
  </si>
  <si>
    <t>2021-05-13 23:28:39.28</t>
  </si>
  <si>
    <t>2021-05-13 23:28:40.33</t>
  </si>
  <si>
    <t>2021-05-13 23:28:41.38</t>
  </si>
  <si>
    <t>2021-05-13 23:28:42.44</t>
  </si>
  <si>
    <t>2021-05-13 23:28:43.49</t>
  </si>
  <si>
    <t>2021-05-13 23:28:44.54</t>
  </si>
  <si>
    <t>2021-05-13 23:28:45.59</t>
  </si>
  <si>
    <t>2021-05-13 23:28:46.64</t>
  </si>
  <si>
    <t>2021-05-13 23:28:47.69</t>
  </si>
  <si>
    <t>2021-05-13 23:28:48.74</t>
  </si>
  <si>
    <t>2021-05-13 23:28:49.82</t>
  </si>
  <si>
    <t>2021-05-13 23:28:50.87</t>
  </si>
  <si>
    <t>2021-05-13 23:28:51.92</t>
  </si>
  <si>
    <t>2021-05-13 23:28:52.96</t>
  </si>
  <si>
    <t>2021-05-13 23:28:54.01</t>
  </si>
  <si>
    <t>2021-05-13 23:28:55.06</t>
  </si>
  <si>
    <t>2021-05-13 23:28:56.11</t>
  </si>
  <si>
    <t>2021-05-13 23:28:57.17</t>
  </si>
  <si>
    <t>2021-05-13 23:28:58.22</t>
  </si>
  <si>
    <t>7425882739775112139</t>
  </si>
  <si>
    <t>7425882739775112141</t>
  </si>
  <si>
    <t>7425882739775112142</t>
  </si>
  <si>
    <t>7425882739775112144</t>
  </si>
  <si>
    <t>7425882739775112146</t>
  </si>
  <si>
    <t>7425882739775112147</t>
  </si>
  <si>
    <t>7425882739775112149</t>
  </si>
  <si>
    <t>7425882739775112151</t>
  </si>
  <si>
    <t>7425882739775112152</t>
  </si>
  <si>
    <t>7425882739775112154</t>
  </si>
  <si>
    <t>7425882739775112155</t>
  </si>
  <si>
    <t>7425882739775112156</t>
  </si>
  <si>
    <t>7425882739775112158</t>
  </si>
  <si>
    <t>7425882739775112159</t>
  </si>
  <si>
    <t>7425882739775112161</t>
  </si>
  <si>
    <t>7425882739775112163</t>
  </si>
  <si>
    <t>7425882739775112164</t>
  </si>
  <si>
    <t>7425882739775112166</t>
  </si>
  <si>
    <t>7425882739775112168</t>
  </si>
  <si>
    <t>23008</t>
  </si>
  <si>
    <r>
      <t>Channel:</t>
    </r>
    <r>
      <rPr>
        <b/>
        <sz val="10"/>
        <color theme="1"/>
        <rFont val="Arial"/>
        <family val="2"/>
      </rPr>
      <t xml:space="preserve"> 
121
</t>
    </r>
    <r>
      <rPr>
        <sz val="10"/>
        <color theme="1"/>
        <rFont val="Arial"/>
        <family val="2"/>
      </rPr>
      <t xml:space="preserve">SeqNum Range:
</t>
    </r>
    <r>
      <rPr>
        <b/>
        <sz val="10"/>
        <color theme="1"/>
        <rFont val="Arial"/>
        <family val="2"/>
      </rPr>
      <t>1600 - 1647</t>
    </r>
  </si>
  <si>
    <t>2021-05-13 23:28:12.98</t>
  </si>
  <si>
    <t>2021-05-13 23:28:14.03</t>
  </si>
  <si>
    <t>2021-05-13 23:28:15.08</t>
  </si>
  <si>
    <t>2021-05-13 23:28:16.13</t>
  </si>
  <si>
    <t>2021-05-13 23:28:17.18</t>
  </si>
  <si>
    <t>2021-05-13 23:28:18.22</t>
  </si>
  <si>
    <t>2021-05-13 23:28:19.27</t>
  </si>
  <si>
    <t>2021-05-13 23:28:20.33</t>
  </si>
  <si>
    <t>2021-05-13 23:28:21.38</t>
  </si>
  <si>
    <t>2021-05-13 23:28:22.42</t>
  </si>
  <si>
    <t>2021-05-13 23:28:23.47</t>
  </si>
  <si>
    <t>2021-05-13 23:28:24.52</t>
  </si>
  <si>
    <t>2021-05-13 23:28:25.59</t>
  </si>
  <si>
    <t>2021-05-13 23:28:26.64</t>
  </si>
  <si>
    <t>2021-05-13 23:28:27.70</t>
  </si>
  <si>
    <t>2021-05-13 23:28:28.75</t>
  </si>
  <si>
    <t>2021-05-13 23:28:29.82</t>
  </si>
  <si>
    <r>
      <t>Channel:</t>
    </r>
    <r>
      <rPr>
        <b/>
        <sz val="10"/>
        <color theme="1"/>
        <rFont val="Arial"/>
        <family val="2"/>
      </rPr>
      <t xml:space="preserve"> 
221
</t>
    </r>
    <r>
      <rPr>
        <sz val="10"/>
        <color theme="1"/>
        <rFont val="Arial"/>
        <family val="2"/>
      </rPr>
      <t xml:space="preserve">SeqNum Range:
</t>
    </r>
    <r>
      <rPr>
        <b/>
        <sz val="10"/>
        <color theme="1"/>
        <rFont val="Arial"/>
        <family val="2"/>
      </rPr>
      <t>2620 - 2700</t>
    </r>
  </si>
  <si>
    <r>
      <t xml:space="preserve">OrderBookID: 
</t>
    </r>
    <r>
      <rPr>
        <b/>
        <sz val="10"/>
        <color theme="1"/>
        <rFont val="Arial"/>
        <family val="2"/>
      </rPr>
      <t>55512993</t>
    </r>
  </si>
  <si>
    <t>7425883018947986718</t>
  </si>
  <si>
    <t>7425883018947986720</t>
  </si>
  <si>
    <t>7425883018947986722</t>
  </si>
  <si>
    <t>7425883018947986724</t>
  </si>
  <si>
    <t>7425883018947986726</t>
  </si>
  <si>
    <t>7425883018947986728</t>
  </si>
  <si>
    <t>7425883018947986730</t>
  </si>
  <si>
    <t>7425883018947986732</t>
  </si>
  <si>
    <t>7425883018947986734</t>
  </si>
  <si>
    <t>7425883018947986736</t>
  </si>
  <si>
    <t>7425883018947986738</t>
  </si>
  <si>
    <t>7425883018947986740</t>
  </si>
  <si>
    <t>7425883018947986742</t>
  </si>
  <si>
    <t>7425883018947986744</t>
  </si>
  <si>
    <t>7425883018947986746</t>
  </si>
  <si>
    <t>7425883018947986748</t>
  </si>
  <si>
    <t>7425883018947986750</t>
  </si>
  <si>
    <t>7425883018947986752</t>
  </si>
  <si>
    <t>7425883018947986754</t>
  </si>
  <si>
    <t>7425883018947986756</t>
  </si>
  <si>
    <t>7425883018947986758</t>
  </si>
  <si>
    <t>2021-05-13 23:28:40.35</t>
  </si>
  <si>
    <t>2021-05-13 23:28:41.41</t>
  </si>
  <si>
    <t>2021-05-13 23:28:42.46</t>
  </si>
  <si>
    <t>2021-05-13 23:28:43.51</t>
  </si>
  <si>
    <t>2021-05-13 23:28:44.56</t>
  </si>
  <si>
    <t>2021-05-13 23:28:45.61</t>
  </si>
  <si>
    <t>2021-05-13 23:28:46.66</t>
  </si>
  <si>
    <t>2021-05-13 23:28:47.71</t>
  </si>
  <si>
    <t>2021-05-13 23:28:48.77</t>
  </si>
  <si>
    <t>2021-05-13 23:28:49.84</t>
  </si>
  <si>
    <t>2021-05-13 23:28:50.89</t>
  </si>
  <si>
    <t>2021-05-13 23:28:51.94</t>
  </si>
  <si>
    <t>2021-05-13 23:28:52.98</t>
  </si>
  <si>
    <t>2021-05-13 23:28:54.03</t>
  </si>
  <si>
    <t>2021-05-13 23:28:55.08</t>
  </si>
  <si>
    <t>2021-05-13 23:28:56.14</t>
  </si>
  <si>
    <t>2021-05-13 23:28:57.19</t>
  </si>
  <si>
    <t>2021-05-13 23:28:58.25</t>
  </si>
  <si>
    <t>2021-05-13 23:28:59.31</t>
  </si>
  <si>
    <t>2021-05-13 23:29:00.36</t>
  </si>
  <si>
    <t>2021-05-13 23:29:01.41</t>
  </si>
  <si>
    <t>7425883302415828017</t>
  </si>
  <si>
    <t>7425883302415828019</t>
  </si>
  <si>
    <t>7425883302415828020</t>
  </si>
  <si>
    <t>7425883302415828022</t>
  </si>
  <si>
    <t>7425883302415828024</t>
  </si>
  <si>
    <t>7425883302415828025</t>
  </si>
  <si>
    <t>7425883302415828026</t>
  </si>
  <si>
    <t>7425883302415828028</t>
  </si>
  <si>
    <t>2021-05-13 23:28:41.42</t>
  </si>
  <si>
    <t>2021-05-13 23:28:42.47</t>
  </si>
  <si>
    <t>2021-05-13 23:28:43.52</t>
  </si>
  <si>
    <t>2021-05-13 23:28:44.57</t>
  </si>
  <si>
    <t>2021-05-13 23:28:45.62</t>
  </si>
  <si>
    <t>2021-05-13 23:28:46.67</t>
  </si>
  <si>
    <t>2021-05-13 23:28:48.78</t>
  </si>
  <si>
    <r>
      <t>Channel:</t>
    </r>
    <r>
      <rPr>
        <b/>
        <sz val="10"/>
        <color theme="1"/>
        <rFont val="Arial"/>
        <family val="2"/>
      </rPr>
      <t xml:space="preserve"> 
321
</t>
    </r>
    <r>
      <rPr>
        <sz val="10"/>
        <color theme="1"/>
        <rFont val="Arial"/>
        <family val="2"/>
      </rPr>
      <t xml:space="preserve">SeqNum Range:
</t>
    </r>
    <r>
      <rPr>
        <b/>
        <sz val="10"/>
        <color theme="1"/>
        <rFont val="Arial"/>
        <family val="2"/>
      </rPr>
      <t>1731 - 1750</t>
    </r>
  </si>
  <si>
    <r>
      <t>Channel:</t>
    </r>
    <r>
      <rPr>
        <b/>
        <sz val="10"/>
        <color theme="1"/>
        <rFont val="Arial"/>
        <family val="2"/>
      </rPr>
      <t xml:space="preserve"> 
331
</t>
    </r>
    <r>
      <rPr>
        <sz val="10"/>
        <color theme="1"/>
        <rFont val="Arial"/>
        <family val="2"/>
      </rPr>
      <t xml:space="preserve">SeqNum Range:
</t>
    </r>
    <r>
      <rPr>
        <b/>
        <sz val="10"/>
        <color theme="1"/>
        <rFont val="Arial"/>
        <family val="2"/>
      </rPr>
      <t>2803 - 2834</t>
    </r>
  </si>
  <si>
    <r>
      <t>Channel:</t>
    </r>
    <r>
      <rPr>
        <b/>
        <sz val="10"/>
        <color theme="1"/>
        <rFont val="Arial"/>
        <family val="2"/>
      </rPr>
      <t xml:space="preserve"> 
231
</t>
    </r>
    <r>
      <rPr>
        <sz val="10"/>
        <color theme="1"/>
        <rFont val="Arial"/>
        <family val="2"/>
      </rPr>
      <t xml:space="preserve">SeqNum Range:
</t>
    </r>
    <r>
      <rPr>
        <b/>
        <sz val="10"/>
        <color theme="1"/>
        <rFont val="Arial"/>
        <family val="2"/>
      </rPr>
      <t>3929 - 4049</t>
    </r>
  </si>
  <si>
    <r>
      <t>Channel:</t>
    </r>
    <r>
      <rPr>
        <b/>
        <sz val="10"/>
        <color theme="1"/>
        <rFont val="Arial"/>
        <family val="2"/>
      </rPr>
      <t xml:space="preserve"> 
131
</t>
    </r>
    <r>
      <rPr>
        <sz val="10"/>
        <color theme="1"/>
        <rFont val="Arial"/>
        <family val="2"/>
      </rPr>
      <t xml:space="preserve">SeqNum Range:
</t>
    </r>
    <r>
      <rPr>
        <b/>
        <sz val="10"/>
        <color theme="1"/>
        <rFont val="Arial"/>
        <family val="2"/>
      </rPr>
      <t>2570 - 2646</t>
    </r>
  </si>
  <si>
    <r>
      <t>Channel:</t>
    </r>
    <r>
      <rPr>
        <b/>
        <sz val="10"/>
        <color theme="1"/>
        <rFont val="Arial"/>
        <family val="2"/>
      </rPr>
      <t xml:space="preserve"> 
132
</t>
    </r>
    <r>
      <rPr>
        <sz val="10"/>
        <color theme="1"/>
        <rFont val="Arial"/>
        <family val="2"/>
      </rPr>
      <t xml:space="preserve">SeqNum Range:
</t>
    </r>
    <r>
      <rPr>
        <b/>
        <sz val="10"/>
        <color theme="1"/>
        <rFont val="Arial"/>
        <family val="2"/>
      </rPr>
      <t>1981 - 2085</t>
    </r>
  </si>
  <si>
    <r>
      <t>Channel:</t>
    </r>
    <r>
      <rPr>
        <b/>
        <sz val="10"/>
        <color theme="1"/>
        <rFont val="Arial"/>
        <family val="2"/>
      </rPr>
      <t xml:space="preserve"> 
112
</t>
    </r>
    <r>
      <rPr>
        <sz val="10"/>
        <color theme="1"/>
        <rFont val="Arial"/>
        <family val="2"/>
      </rPr>
      <t xml:space="preserve">SeqNum:
</t>
    </r>
    <r>
      <rPr>
        <b/>
        <sz val="10"/>
        <color theme="1"/>
        <rFont val="Arial"/>
        <family val="2"/>
      </rPr>
      <t>672 - 707</t>
    </r>
  </si>
  <si>
    <r>
      <t>Channel:</t>
    </r>
    <r>
      <rPr>
        <b/>
        <sz val="10"/>
        <color theme="1"/>
        <rFont val="Arial"/>
        <family val="2"/>
      </rPr>
      <t xml:space="preserve"> 
111
</t>
    </r>
    <r>
      <rPr>
        <sz val="10"/>
        <color theme="1"/>
        <rFont val="Arial"/>
        <family val="2"/>
      </rPr>
      <t xml:space="preserve">SeqNum Range:
</t>
    </r>
    <r>
      <rPr>
        <b/>
        <sz val="10"/>
        <color theme="1"/>
        <rFont val="Arial"/>
        <family val="2"/>
      </rPr>
      <t>971 - 1000</t>
    </r>
  </si>
  <si>
    <r>
      <t>Channel:</t>
    </r>
    <r>
      <rPr>
        <b/>
        <sz val="10"/>
        <color theme="1"/>
        <rFont val="Arial"/>
        <family val="2"/>
      </rPr>
      <t xml:space="preserve"> 
211
</t>
    </r>
    <r>
      <rPr>
        <sz val="10"/>
        <color theme="1"/>
        <rFont val="Arial"/>
        <family val="2"/>
      </rPr>
      <t xml:space="preserve">SeqNum Range:
</t>
    </r>
    <r>
      <rPr>
        <b/>
        <sz val="10"/>
        <color theme="1"/>
        <rFont val="Arial"/>
        <family val="2"/>
      </rPr>
      <t>1310 - 1350</t>
    </r>
  </si>
  <si>
    <r>
      <t>Channel:</t>
    </r>
    <r>
      <rPr>
        <b/>
        <sz val="10"/>
        <color theme="1"/>
        <rFont val="Arial"/>
        <family val="2"/>
      </rPr>
      <t xml:space="preserve"> 
311
</t>
    </r>
    <r>
      <rPr>
        <sz val="10"/>
        <color theme="1"/>
        <rFont val="Arial"/>
        <family val="2"/>
      </rPr>
      <t xml:space="preserve">SeqNum Range:
</t>
    </r>
    <r>
      <rPr>
        <b/>
        <sz val="10"/>
        <color theme="1"/>
        <rFont val="Arial"/>
        <family val="2"/>
      </rPr>
      <t>1073 - 1085</t>
    </r>
  </si>
  <si>
    <t>Test case 5B&amp;C-1:</t>
  </si>
  <si>
    <t>Test case 5B&amp;C-2:</t>
  </si>
  <si>
    <t>Test case 5B&amp;C-3:</t>
  </si>
  <si>
    <t>Test case 5B&amp;C-4:</t>
  </si>
  <si>
    <t>Test case 5B&amp;C-5:</t>
  </si>
  <si>
    <t>Test case 5B&amp;C-6:</t>
  </si>
  <si>
    <t xml:space="preserve">Test case 5D-1: </t>
  </si>
  <si>
    <t xml:space="preserve">Test case 5D-3: </t>
  </si>
  <si>
    <t xml:space="preserve">Test case 5D-4a: </t>
  </si>
  <si>
    <t xml:space="preserve">Test case 5D-4b: </t>
  </si>
  <si>
    <t>Test case 5B&amp;C-5a:</t>
  </si>
  <si>
    <t>Test case 5B&amp;C-5b:</t>
  </si>
  <si>
    <t>Test case 5B&amp;C-6a:</t>
  </si>
  <si>
    <t>Test case 5B&amp;C-6b:</t>
  </si>
  <si>
    <r>
      <t xml:space="preserve">Channel 231:
</t>
    </r>
    <r>
      <rPr>
        <b/>
        <sz val="12"/>
        <color theme="1"/>
        <rFont val="Arial Narrow"/>
        <family val="2"/>
      </rPr>
      <t>1 - 401</t>
    </r>
  </si>
  <si>
    <r>
      <t xml:space="preserve">OrderBookID: 
</t>
    </r>
    <r>
      <rPr>
        <b/>
        <sz val="12"/>
        <color theme="1"/>
        <rFont val="Arial Narrow"/>
        <family val="2"/>
      </rPr>
      <t>529739</t>
    </r>
  </si>
  <si>
    <r>
      <t xml:space="preserve">Channel 331:
</t>
    </r>
    <r>
      <rPr>
        <b/>
        <sz val="12"/>
        <color theme="1"/>
        <rFont val="Arial Narrow"/>
        <family val="2"/>
      </rPr>
      <t>1 - 70</t>
    </r>
  </si>
  <si>
    <r>
      <t xml:space="preserve">Channel 132:
</t>
    </r>
    <r>
      <rPr>
        <b/>
        <sz val="12"/>
        <color theme="1"/>
        <rFont val="Arial Narrow"/>
        <family val="2"/>
      </rPr>
      <t>1 - 14</t>
    </r>
  </si>
  <si>
    <t>Section B. Aggregate Order Book “10BBO” - DS Subscribers only (Scenario 1)</t>
  </si>
  <si>
    <t>Section C. Aggregate Order Book “10 + 1 BBO” - DP Subscribers only (Scenario 1)</t>
  </si>
  <si>
    <t>Section D: Full Order Book - DF Subscribers only (Scenario 1)</t>
  </si>
  <si>
    <r>
      <t xml:space="preserve">Channel 238:
</t>
    </r>
    <r>
      <rPr>
        <b/>
        <sz val="12"/>
        <color theme="1"/>
        <rFont val="Arial Narrow"/>
        <family val="2"/>
      </rPr>
      <t>1 - 459</t>
    </r>
  </si>
  <si>
    <r>
      <t xml:space="preserve">Channel 237:
</t>
    </r>
    <r>
      <rPr>
        <b/>
        <sz val="12"/>
        <color theme="1"/>
        <rFont val="Arial Narrow"/>
        <family val="2"/>
      </rPr>
      <t>1 - 471</t>
    </r>
  </si>
  <si>
    <r>
      <t xml:space="preserve">Channel 234:
</t>
    </r>
    <r>
      <rPr>
        <b/>
        <sz val="12"/>
        <color theme="1"/>
        <rFont val="Arial Narrow"/>
        <family val="2"/>
      </rPr>
      <t>1 - 459</t>
    </r>
  </si>
  <si>
    <r>
      <t xml:space="preserve">Channel 234:
</t>
    </r>
    <r>
      <rPr>
        <b/>
        <sz val="12"/>
        <color theme="1"/>
        <rFont val="Arial Narrow"/>
        <family val="2"/>
      </rPr>
      <t>1 - 471</t>
    </r>
  </si>
  <si>
    <r>
      <t xml:space="preserve">Channel 135:
</t>
    </r>
    <r>
      <rPr>
        <b/>
        <sz val="12"/>
        <color theme="1"/>
        <rFont val="Arial Narrow"/>
        <family val="2"/>
      </rPr>
      <t>1 - 8</t>
    </r>
  </si>
  <si>
    <r>
      <t xml:space="preserve">Channel 138:
</t>
    </r>
    <r>
      <rPr>
        <b/>
        <sz val="12"/>
        <color theme="1"/>
        <rFont val="Arial Narrow"/>
        <family val="2"/>
      </rPr>
      <t>1 - 8</t>
    </r>
  </si>
  <si>
    <r>
      <t xml:space="preserve">Channel 122:
</t>
    </r>
    <r>
      <rPr>
        <b/>
        <sz val="12"/>
        <color theme="1"/>
        <rFont val="Arial Narrow"/>
        <family val="2"/>
      </rPr>
      <t>1 - 9</t>
    </r>
  </si>
  <si>
    <t>7424600430044305693</t>
  </si>
  <si>
    <t>600.40</t>
  </si>
  <si>
    <t>600.60</t>
  </si>
  <si>
    <t>600.80</t>
  </si>
  <si>
    <t>601.00</t>
  </si>
  <si>
    <t>600.00</t>
  </si>
  <si>
    <t>600.10</t>
  </si>
  <si>
    <t>600.20</t>
  </si>
  <si>
    <t>7424600713512103373</t>
  </si>
  <si>
    <t>7424600713512103372</t>
  </si>
  <si>
    <r>
      <t xml:space="preserve">Channel 321:
</t>
    </r>
    <r>
      <rPr>
        <b/>
        <sz val="12"/>
        <color theme="1"/>
        <rFont val="Arial Narrow"/>
        <family val="2"/>
      </rPr>
      <t>1 - 69</t>
    </r>
  </si>
  <si>
    <r>
      <t xml:space="preserve">Channel 221:
</t>
    </r>
    <r>
      <rPr>
        <b/>
        <sz val="12"/>
        <color theme="1"/>
        <rFont val="Arial Narrow"/>
        <family val="2"/>
      </rPr>
      <t>1 - 399</t>
    </r>
  </si>
  <si>
    <t>7424600996979933869</t>
  </si>
  <si>
    <t>7424600996979933868</t>
  </si>
  <si>
    <t>7424600996979933867</t>
  </si>
  <si>
    <t>7424600996979933863</t>
  </si>
  <si>
    <t>7424600996979933864</t>
  </si>
  <si>
    <t>7424600996979933865</t>
  </si>
  <si>
    <t>7424600996979933866</t>
  </si>
  <si>
    <t>Sequence Number of the last message = 395</t>
  </si>
  <si>
    <t>395 messages received with Sequence Number from 1 to 395 consecutively</t>
  </si>
  <si>
    <t>Sequence Number of the last message = 18436</t>
  </si>
  <si>
    <t>18436 messages received with Sequence Number from 1 to 18436 consecutively</t>
  </si>
  <si>
    <t>Sequence Number of the last message = 6171</t>
  </si>
  <si>
    <t>6171 messages received with Sequence Number from 1 to 6171 consecutively</t>
  </si>
  <si>
    <t>Sequence Number of the last message = 19431</t>
  </si>
  <si>
    <t xml:space="preserve">19431 messages received with Sequence Number from 1 to 19431 consecutively </t>
  </si>
  <si>
    <t>Sequence Number of the last message = 4832</t>
  </si>
  <si>
    <t>4832 messages received with Sequence Number from 1 to 4832 consecutively</t>
  </si>
  <si>
    <t>Sequence Number of the last message = 18869</t>
  </si>
  <si>
    <t xml:space="preserve">18869 messages received with Sequence Number from 1 to 18869 consecutively </t>
  </si>
  <si>
    <t>Sequence Number of the last message = 3515</t>
  </si>
  <si>
    <t xml:space="preserve">3515 messages received with Sequence Number from 1 to 3515 consecutively </t>
  </si>
  <si>
    <t>Sequence Number of the last message = 1491</t>
  </si>
  <si>
    <t xml:space="preserve">1491 messages received with Sequence Number from 1 to 1491 consecutively </t>
  </si>
  <si>
    <t>Section A. For All Subscribers (Scenario 1 - 8)</t>
  </si>
  <si>
    <t>Section B. For DS Subscribers Only (Scenario 9 - 13)</t>
  </si>
  <si>
    <t>Sequence Number of the last message = 356037</t>
  </si>
  <si>
    <t>356037 messages received with Sequence Number from 1 to 356037 consecutively</t>
  </si>
  <si>
    <t>Sequence Number of the last message = 648039</t>
  </si>
  <si>
    <t xml:space="preserve">648039 messages received with Sequence Number from 1 to 648039 consecutively </t>
  </si>
  <si>
    <t>Sequence Number of the last message = 104948</t>
  </si>
  <si>
    <t xml:space="preserve">104948 messages received with Sequence Number from 1 to 104948 consecutively </t>
  </si>
  <si>
    <t>Sequence Number of the last message = 138214</t>
  </si>
  <si>
    <t>138214 messages received with Sequence Number from 1 to 138214 consecutively</t>
  </si>
  <si>
    <t xml:space="preserve">Sequence Number of the last message = 785150 </t>
  </si>
  <si>
    <t>785150  messages received with Sequence Number from 1 to 785150  consecutively</t>
  </si>
  <si>
    <t>Sequence Number of the last message = 2082567</t>
  </si>
  <si>
    <t>2082567 messages received with Sequence Number from 1 to 2082567 consecutively</t>
  </si>
  <si>
    <t>Sequence Number of the last message = 9073123</t>
  </si>
  <si>
    <t xml:space="preserve">9073123 messages received with Sequence Number from 1 to 9073123 consecutively </t>
  </si>
  <si>
    <t>Sequence Number of the last message = 67928</t>
  </si>
  <si>
    <t xml:space="preserve">67928 messages received with Sequence Number from 1 to 67928 consecutively </t>
  </si>
  <si>
    <t>Sequence Number of the last message = 91400</t>
  </si>
  <si>
    <t xml:space="preserve">91400 messages received with Sequence Number from 1 to 91400 consecutively </t>
  </si>
  <si>
    <t>Sequence Number of the last message = 3376052</t>
  </si>
  <si>
    <t>3376052 messages received with Sequence Number from 1 to 3376052 consecutively</t>
  </si>
  <si>
    <t>Sequence Number of the last message = 377701</t>
  </si>
  <si>
    <t>377701 messages received with Sequence Number from 1 to 377701 consecutively</t>
  </si>
  <si>
    <t>Section C. For DP Subscribers Only (Scenario 14 - 19)</t>
  </si>
  <si>
    <t>Sequence Number of the last message = 3056041</t>
  </si>
  <si>
    <t>3056041 messages received with Sequence Number from 1 to 3056041 consecutively</t>
  </si>
  <si>
    <t>Sequence Number of the last message = 5858885</t>
  </si>
  <si>
    <t xml:space="preserve">5858885 messages received with Sequence Number from 1 to 5858885 consecutively </t>
  </si>
  <si>
    <t>Sequence Number of the last message = 2189782</t>
  </si>
  <si>
    <t xml:space="preserve">2189782 messages received with Sequence Number from 1 to 2189782 consecutively </t>
  </si>
  <si>
    <t>Sequence Number of the last message = 717114</t>
  </si>
  <si>
    <t xml:space="preserve">717114 messages received with Sequence Number from 1 to 717114 consecutively </t>
  </si>
  <si>
    <t>Section E. For D-Lite Subscribers Only (Scenario 24 - 28)</t>
  </si>
  <si>
    <t>Sequence Number of the last message = 130537</t>
  </si>
  <si>
    <t xml:space="preserve">130537 messages received with Sequence Number from 1 to 130537 consecutively </t>
  </si>
  <si>
    <t>Sequence Number of the last message = 253138</t>
  </si>
  <si>
    <t>253138 messages received with Sequence Number from 1 to 253138 consecutively</t>
  </si>
  <si>
    <t>Sequence Number of the last message = 334022</t>
  </si>
  <si>
    <t>334022 messages received with Sequence Number from 1 to 334022 consecutively</t>
  </si>
  <si>
    <t>Sequence Number of the last message = 104967</t>
  </si>
  <si>
    <t xml:space="preserve">104967 messages received with Sequence Number from 1 to 104967 consecutively </t>
  </si>
  <si>
    <t>Sequence Number of the last message = 138240</t>
  </si>
  <si>
    <t>138240 messages received with Sequence Number from 1 to 138240 consecutively</t>
  </si>
  <si>
    <t>Sequence Number of the last message = 195475</t>
  </si>
  <si>
    <t>195475 message received with Sequence Number 195475</t>
  </si>
  <si>
    <t>Sequence Number of the last message = 261618</t>
  </si>
  <si>
    <t xml:space="preserve">261618 messages received with Sequence Number from 1 to 261618 consecutively </t>
  </si>
  <si>
    <t>Sequence Number of the last message = 119745</t>
  </si>
  <si>
    <t>119745 message received with Sequence Number 119745</t>
  </si>
  <si>
    <t>Sequence Number of the last message = 13261</t>
  </si>
  <si>
    <t>13261 message received with Sequence Number 13261</t>
  </si>
  <si>
    <t>Scenario 31</t>
  </si>
  <si>
    <t>Scenario 32</t>
  </si>
  <si>
    <t>Section F. For DT Subscribers Only (Scenario 29 - 32)</t>
  </si>
  <si>
    <t xml:space="preserve">Sequence Number of the last message = 174325 </t>
  </si>
  <si>
    <t>174325  messages received with Sequence Number from 1 to 174325  consecutively</t>
  </si>
  <si>
    <t>Sequence Number of the last message = 52311</t>
  </si>
  <si>
    <t xml:space="preserve">52311 messages received with Sequence Number from 1 to 52311 consecutively </t>
  </si>
  <si>
    <t>Sequence Number of the last message = 69105</t>
  </si>
  <si>
    <t>69105 messages received with Sequence Number from 1 to 69105 consecutively</t>
  </si>
  <si>
    <t xml:space="preserve">Sequence Number of the last message = 564654 </t>
  </si>
  <si>
    <t>564654  messages received with Sequence Number from 1 to 564654  consecutively</t>
  </si>
  <si>
    <t>Sequence Number of the last message = 991715</t>
  </si>
  <si>
    <t>991715 messages received with Sequence Number from 1 to 991715 consecutively</t>
  </si>
  <si>
    <t>Sequence Number of the last message = 4170422</t>
  </si>
  <si>
    <t xml:space="preserve">4170422 messages received with Sequence Number from 1 to 4170422 consecutively </t>
  </si>
  <si>
    <t>Sequence Number of the last message = 33788</t>
  </si>
  <si>
    <t xml:space="preserve">33788 messages received with Sequence Number from 1 to 33788 consecutively </t>
  </si>
  <si>
    <t>Sequence Number of the last message = 45698</t>
  </si>
  <si>
    <t xml:space="preserve">45698 messages received with Sequence Number from 1 to 45698 consecutively </t>
  </si>
  <si>
    <t>Sequence Number of the last message = 1739292</t>
  </si>
  <si>
    <t>1739292 messages received with Sequence Number from 1 to 1739292 consecutively</t>
  </si>
  <si>
    <t>Sequence Number of the last message = 188837</t>
  </si>
  <si>
    <t>188837 messages received with Sequence Number from 1 to 188837 consecutively</t>
  </si>
  <si>
    <t>Sequence Number of the last message = 2330577</t>
  </si>
  <si>
    <t>2330577 messages received with Sequence Number from 1 to 2330577 consecutively</t>
  </si>
  <si>
    <t>Sequence Number of the last message = 4216167</t>
  </si>
  <si>
    <t xml:space="preserve">4216167 messages received with Sequence Number from 1 to 4216167 consecutively </t>
  </si>
  <si>
    <t>Sequence Number of the last message = 358543</t>
  </si>
  <si>
    <t xml:space="preserve">358543 messages received with Sequence Number from 1 to 358543 consecutively </t>
  </si>
  <si>
    <t>Sequence Number of the last message = 96610</t>
  </si>
  <si>
    <t xml:space="preserve">96610 messages received with Sequence Number from 1 to 96610 consecutively </t>
  </si>
  <si>
    <t>Sequence Number of the last message = 52321</t>
  </si>
  <si>
    <t xml:space="preserve">52321 messages received with Sequence Number from 1 to 52321 consecutively </t>
  </si>
  <si>
    <t>Sequence Number of the last message = 6912</t>
  </si>
  <si>
    <t>6912 messages received with Sequence Number from 1 to 6912 consecutively</t>
  </si>
  <si>
    <t>Sequence Number of the last message = 97175</t>
  </si>
  <si>
    <t>97175 message received with Sequence Number 97175</t>
  </si>
  <si>
    <t>Sequence Number of the last message = 129807</t>
  </si>
  <si>
    <t xml:space="preserve">129807 messages received with Sequence Number from 1 to 129807 consecutively </t>
  </si>
  <si>
    <t>Sequence Number of the last message = 59661</t>
  </si>
  <si>
    <t>59661 message received with Sequence Number 59661</t>
  </si>
  <si>
    <t>Sequence Number of the last message = 6527</t>
  </si>
  <si>
    <t>6527 message received with Sequence Number 6527</t>
  </si>
  <si>
    <t>6.0a</t>
  </si>
  <si>
    <t xml:space="preserve">Updated the price in Test cases 5D-4a (Scenario 3) </t>
  </si>
  <si>
    <t>CNH LONDON LEAD MINI</t>
  </si>
  <si>
    <t>094540</t>
  </si>
  <si>
    <t>7424800287757436499</t>
  </si>
  <si>
    <t>7424800287757436503</t>
  </si>
  <si>
    <t>6.0b</t>
  </si>
  <si>
    <t>1) Updates on the following test cases:
a. Test Case 1-1 Scenario 3, 13
b. Test Case 1-2 Scenario 4, 8, 10, 17
c. Test Case 1-9 Scenario 4
d. Test Case 1-12 Scenario 7, 8, 9, 11</t>
  </si>
  <si>
    <t>6.0c</t>
  </si>
  <si>
    <t>2021-05-11  16:30:00</t>
  </si>
  <si>
    <t>1) Updates on the following test cases:
a. Test Case 1-1 Scenario 11
b. Test Case 1-12 Scenario 7, 11
c. Test Case 5D-1 Scenario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</si>
</sst>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
    <numFmt numFmtId="165" formatCode="yyyy\-mm\-dd\ hh:mm:ss"/>
  </numFmts>
  <fonts count="55">
    <font>
      <sz val="11"/>
      <color theme="1"/>
      <name val="Calibri"/>
      <family val="2"/>
      <charset val="136"/>
      <scheme val="minor"/>
    </font>
    <font>
      <sz val="11"/>
      <color rgb="FFFF0000"/>
      <name val="Calibri"/>
      <family val="2"/>
      <charset val="136"/>
      <scheme val="minor"/>
    </font>
    <font>
      <b/>
      <sz val="11"/>
      <color theme="1"/>
      <name val="Calibri"/>
      <family val="2"/>
      <charset val="136"/>
      <scheme val="minor"/>
    </font>
    <font>
      <b/>
      <sz val="14"/>
      <color theme="1"/>
      <name val="Arial"/>
      <family val="2"/>
    </font>
    <font>
      <sz val="9"/>
      <name val="Calibri"/>
      <family val="2"/>
      <charset val="136"/>
      <scheme val="minor"/>
    </font>
    <font>
      <sz val="11"/>
      <color theme="1"/>
      <name val="Arial"/>
      <family val="2"/>
    </font>
    <font>
      <sz val="12"/>
      <color theme="1"/>
      <name val="Arial"/>
      <family val="2"/>
    </font>
    <font>
      <b/>
      <sz val="12"/>
      <color theme="1"/>
      <name val="Arial"/>
      <family val="2"/>
    </font>
    <font>
      <sz val="14"/>
      <color theme="1"/>
      <name val="Arial"/>
      <family val="2"/>
    </font>
    <font>
      <b/>
      <sz val="11"/>
      <color theme="1"/>
      <name val="Arial"/>
      <family val="2"/>
    </font>
    <font>
      <b/>
      <sz val="12"/>
      <color theme="1"/>
      <name val="Arial Narrow"/>
      <family val="2"/>
    </font>
    <font>
      <sz val="12"/>
      <color theme="1"/>
      <name val="Arial Narrow"/>
      <family val="2"/>
    </font>
    <font>
      <sz val="11"/>
      <color theme="1"/>
      <name val="Arial Narrow"/>
      <family val="2"/>
    </font>
    <font>
      <sz val="12"/>
      <name val="Arial Narrow"/>
      <family val="2"/>
    </font>
    <font>
      <b/>
      <sz val="12"/>
      <name val="Arial Narrow"/>
      <family val="2"/>
    </font>
    <font>
      <sz val="11"/>
      <color rgb="FFFF0000"/>
      <name val="Arial Narrow"/>
      <family val="2"/>
    </font>
    <font>
      <sz val="12"/>
      <color rgb="FFFF0000"/>
      <name val="Arial Narrow"/>
      <family val="2"/>
    </font>
    <font>
      <sz val="10"/>
      <color theme="1"/>
      <name val="Arial"/>
      <family val="2"/>
    </font>
    <font>
      <b/>
      <sz val="10"/>
      <color theme="1"/>
      <name val="Arial"/>
      <family val="2"/>
    </font>
    <font>
      <sz val="10"/>
      <color theme="1"/>
      <name val="Arial Narrow"/>
      <family val="2"/>
    </font>
    <font>
      <b/>
      <sz val="20"/>
      <color theme="1"/>
      <name val="Malgun Gothic"/>
      <family val="2"/>
      <charset val="129"/>
    </font>
    <font>
      <sz val="11"/>
      <color theme="1"/>
      <name val="Malgun Gothic"/>
      <family val="2"/>
      <charset val="129"/>
    </font>
    <font>
      <sz val="11"/>
      <name val="Malgun Gothic"/>
      <family val="2"/>
      <charset val="129"/>
    </font>
    <font>
      <sz val="11"/>
      <color theme="0"/>
      <name val="Malgun Gothic"/>
      <family val="2"/>
    </font>
    <font>
      <b/>
      <sz val="20"/>
      <color theme="1"/>
      <name val="Arial"/>
      <family val="2"/>
    </font>
    <font>
      <u/>
      <sz val="12"/>
      <color rgb="FF0000FF"/>
      <name val="Arial"/>
      <family val="2"/>
    </font>
    <font>
      <i/>
      <sz val="12"/>
      <color theme="1"/>
      <name val="Arial"/>
      <family val="2"/>
    </font>
    <font>
      <sz val="11"/>
      <color theme="1"/>
      <name val="Times New Roman"/>
      <family val="1"/>
    </font>
    <font>
      <sz val="12"/>
      <color theme="1"/>
      <name val="Arial Unicode MS"/>
      <family val="2"/>
      <charset val="136"/>
    </font>
    <font>
      <sz val="11"/>
      <color theme="1"/>
      <name val="Arial Unicode MS"/>
      <family val="2"/>
      <charset val="136"/>
    </font>
    <font>
      <sz val="10"/>
      <color theme="1"/>
      <name val="Times New Roman"/>
      <family val="1"/>
    </font>
    <font>
      <b/>
      <i/>
      <sz val="11"/>
      <color theme="1"/>
      <name val="Arial"/>
      <family val="2"/>
    </font>
    <font>
      <b/>
      <i/>
      <u/>
      <sz val="11"/>
      <color theme="1"/>
      <name val="Arial"/>
      <family val="2"/>
    </font>
    <font>
      <i/>
      <sz val="11"/>
      <color theme="1"/>
      <name val="Arial"/>
      <family val="2"/>
    </font>
    <font>
      <sz val="11"/>
      <color theme="1"/>
      <name val="Wingdings"/>
      <charset val="2"/>
    </font>
    <font>
      <i/>
      <u/>
      <sz val="11"/>
      <color theme="1"/>
      <name val="Arial"/>
      <family val="2"/>
    </font>
    <font>
      <sz val="11"/>
      <color rgb="FF0000FF"/>
      <name val="Arial"/>
      <family val="2"/>
    </font>
    <font>
      <u/>
      <sz val="11"/>
      <color theme="10"/>
      <name val="Calibri"/>
      <family val="2"/>
      <charset val="136"/>
      <scheme val="minor"/>
    </font>
    <font>
      <sz val="11"/>
      <color theme="10"/>
      <name val="Arial"/>
      <family val="2"/>
    </font>
    <font>
      <sz val="10"/>
      <color theme="1"/>
      <name val="Calibri"/>
      <family val="2"/>
      <charset val="136"/>
      <scheme val="minor"/>
    </font>
    <font>
      <b/>
      <i/>
      <sz val="12"/>
      <color theme="1"/>
      <name val="Arial"/>
      <family val="2"/>
    </font>
    <font>
      <u/>
      <sz val="12"/>
      <color theme="1"/>
      <name val="Arial"/>
      <family val="2"/>
    </font>
    <font>
      <sz val="10"/>
      <color rgb="FF0000FF"/>
      <name val="Arial"/>
      <family val="2"/>
    </font>
    <font>
      <b/>
      <sz val="14"/>
      <color theme="1"/>
      <name val="Arial Narrow"/>
      <family val="2"/>
    </font>
    <font>
      <b/>
      <i/>
      <sz val="12"/>
      <color theme="1"/>
      <name val="Arial Narrow"/>
      <family val="2"/>
    </font>
    <font>
      <i/>
      <sz val="12"/>
      <color theme="1"/>
      <name val="Arial Narrow"/>
      <family val="2"/>
    </font>
    <font>
      <sz val="10"/>
      <name val="Arial"/>
      <family val="2"/>
    </font>
    <font>
      <sz val="11"/>
      <name val="Arial Narrow"/>
      <family val="2"/>
    </font>
    <font>
      <b/>
      <sz val="12"/>
      <name val="Arial"/>
      <family val="2"/>
    </font>
    <font>
      <sz val="11"/>
      <name val="Calibri"/>
      <family val="2"/>
      <charset val="136"/>
      <scheme val="minor"/>
    </font>
    <font>
      <b/>
      <sz val="12"/>
      <color rgb="FFFF0000"/>
      <name val="Arial"/>
      <family val="2"/>
    </font>
    <font>
      <sz val="11"/>
      <color rgb="FFFF0000"/>
      <name val="Arial"/>
      <family val="2"/>
    </font>
    <font>
      <sz val="12"/>
      <color rgb="FFFF0000"/>
      <name val="Arial"/>
      <family val="2"/>
    </font>
    <font>
      <b/>
      <sz val="14"/>
      <name val="Arial"/>
      <family val="2"/>
    </font>
    <font>
      <sz val="12"/>
      <name val="Arial"/>
      <family val="2"/>
    </font>
  </fonts>
  <fills count="8">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s>
  <borders count="10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double">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double">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double">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medium">
        <color indexed="64"/>
      </top>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double">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double">
        <color indexed="64"/>
      </left>
      <right/>
      <top style="medium">
        <color indexed="64"/>
      </top>
      <bottom/>
      <diagonal/>
    </border>
    <border>
      <left/>
      <right style="thin">
        <color indexed="64"/>
      </right>
      <top style="medium">
        <color indexed="64"/>
      </top>
      <bottom style="thin">
        <color indexed="64"/>
      </bottom>
      <diagonal/>
    </border>
    <border>
      <left/>
      <right style="double">
        <color indexed="64"/>
      </right>
      <top style="medium">
        <color indexed="64"/>
      </top>
      <bottom/>
      <diagonal/>
    </border>
  </borders>
  <cellStyleXfs count="2">
    <xf numFmtId="0" fontId="0" fillId="0" borderId="0">
      <alignment vertical="center"/>
    </xf>
    <xf numFmtId="0" fontId="37" fillId="0" borderId="0" applyNumberFormat="0" applyFill="0" applyBorder="0" applyAlignment="0" applyProtection="0">
      <alignment vertical="center"/>
    </xf>
  </cellStyleXfs>
  <cellXfs count="1419">
    <xf numFmtId="0" fontId="0" fillId="0" borderId="0" xfId="0">
      <alignment vertical="center"/>
    </xf>
    <xf numFmtId="0" fontId="5" fillId="2" borderId="0" xfId="0" applyFont="1" applyFill="1">
      <alignment vertical="center"/>
    </xf>
    <xf numFmtId="0" fontId="0" fillId="0" borderId="0" xfId="0" applyFont="1">
      <alignment vertical="center"/>
    </xf>
    <xf numFmtId="0" fontId="5" fillId="2" borderId="0" xfId="0" applyFont="1" applyFill="1" applyAlignment="1">
      <alignment horizontal="left" vertical="center"/>
    </xf>
    <xf numFmtId="0" fontId="5" fillId="0" borderId="0" xfId="0" applyFont="1" applyFill="1" applyAlignment="1">
      <alignment horizontal="left" vertical="center"/>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0" borderId="2" xfId="0" applyFont="1" applyFill="1" applyBorder="1">
      <alignment vertical="center"/>
    </xf>
    <xf numFmtId="0" fontId="9" fillId="0" borderId="2" xfId="0" applyFont="1" applyFill="1" applyBorder="1" applyAlignment="1">
      <alignment horizontal="right" vertical="center"/>
    </xf>
    <xf numFmtId="0" fontId="9" fillId="2" borderId="2" xfId="0" applyFont="1" applyFill="1" applyBorder="1" applyAlignment="1">
      <alignment horizontal="right" vertical="center"/>
    </xf>
    <xf numFmtId="0" fontId="2" fillId="0" borderId="0" xfId="0" applyFont="1">
      <alignment vertical="center"/>
    </xf>
    <xf numFmtId="0" fontId="5" fillId="0" borderId="2" xfId="0" applyFont="1" applyFill="1" applyBorder="1">
      <alignment vertical="center"/>
    </xf>
    <xf numFmtId="0" fontId="5" fillId="0" borderId="2" xfId="0" applyFont="1" applyFill="1" applyBorder="1" applyAlignment="1">
      <alignment horizontal="right" vertical="center"/>
    </xf>
    <xf numFmtId="0" fontId="5" fillId="2" borderId="2" xfId="0" applyFont="1" applyFill="1" applyBorder="1" applyAlignment="1">
      <alignment horizontal="right" vertical="center"/>
    </xf>
    <xf numFmtId="22" fontId="5" fillId="0" borderId="2" xfId="0" quotePrefix="1" applyNumberFormat="1" applyFont="1" applyFill="1" applyBorder="1" applyAlignment="1">
      <alignment horizontal="right" vertical="center"/>
    </xf>
    <xf numFmtId="0" fontId="5" fillId="0" borderId="2" xfId="0" quotePrefix="1" applyFont="1" applyFill="1" applyBorder="1" applyAlignment="1">
      <alignment horizontal="right" vertical="center"/>
    </xf>
    <xf numFmtId="0" fontId="5" fillId="2" borderId="2" xfId="0" quotePrefix="1" applyFont="1" applyFill="1" applyBorder="1" applyAlignment="1">
      <alignment horizontal="right" vertical="center"/>
    </xf>
    <xf numFmtId="14" fontId="5" fillId="0" borderId="2" xfId="0" quotePrefix="1" applyNumberFormat="1" applyFont="1" applyFill="1" applyBorder="1" applyAlignment="1">
      <alignment horizontal="right" vertical="center"/>
    </xf>
    <xf numFmtId="0" fontId="5" fillId="0" borderId="2" xfId="0" quotePrefix="1" applyNumberFormat="1" applyFont="1" applyFill="1" applyBorder="1" applyAlignment="1">
      <alignment horizontal="right" vertical="center"/>
    </xf>
    <xf numFmtId="0" fontId="9" fillId="0" borderId="2" xfId="0" applyFont="1" applyFill="1" applyBorder="1" applyAlignment="1">
      <alignment horizontal="center" vertical="center"/>
    </xf>
    <xf numFmtId="0" fontId="2" fillId="0" borderId="0" xfId="0" applyFont="1" applyFill="1">
      <alignment vertical="center"/>
    </xf>
    <xf numFmtId="0" fontId="5" fillId="0" borderId="2" xfId="0" applyFont="1" applyFill="1" applyBorder="1" applyAlignment="1">
      <alignment horizontal="right" vertical="center" wrapText="1"/>
    </xf>
    <xf numFmtId="0" fontId="9" fillId="2" borderId="0" xfId="0" applyFont="1" applyFill="1">
      <alignment vertical="center"/>
    </xf>
    <xf numFmtId="0" fontId="6" fillId="2" borderId="1" xfId="0" applyFont="1" applyFill="1" applyBorder="1" applyAlignment="1">
      <alignment horizontal="left" vertical="center"/>
    </xf>
    <xf numFmtId="164" fontId="5" fillId="2" borderId="2" xfId="0" quotePrefix="1" applyNumberFormat="1" applyFont="1" applyFill="1" applyBorder="1" applyAlignment="1">
      <alignment vertical="center"/>
    </xf>
    <xf numFmtId="164" fontId="5" fillId="2" borderId="2" xfId="0" quotePrefix="1" applyNumberFormat="1" applyFont="1" applyFill="1" applyBorder="1" applyAlignment="1">
      <alignment horizontal="right" vertical="center"/>
    </xf>
    <xf numFmtId="22" fontId="5" fillId="2" borderId="0" xfId="0" applyNumberFormat="1" applyFont="1" applyFill="1">
      <alignment vertical="center"/>
    </xf>
    <xf numFmtId="0" fontId="5" fillId="0" borderId="0" xfId="0" applyFont="1" applyFill="1">
      <alignment vertical="center"/>
    </xf>
    <xf numFmtId="0" fontId="6" fillId="2" borderId="0" xfId="0" applyFont="1" applyFill="1" applyAlignment="1">
      <alignment horizontal="left" vertical="center"/>
    </xf>
    <xf numFmtId="0" fontId="5" fillId="2" borderId="3" xfId="0" applyFont="1" applyFill="1" applyBorder="1" applyAlignment="1">
      <alignment horizontal="left" vertical="center"/>
    </xf>
    <xf numFmtId="0" fontId="5" fillId="0" borderId="2" xfId="0" applyFont="1" applyFill="1" applyBorder="1" applyAlignment="1">
      <alignment horizontal="left" vertical="center"/>
    </xf>
    <xf numFmtId="0" fontId="6" fillId="2" borderId="2" xfId="0" applyFont="1" applyFill="1" applyBorder="1" applyAlignment="1">
      <alignment horizontal="center" vertical="center"/>
    </xf>
    <xf numFmtId="0" fontId="5" fillId="2" borderId="2" xfId="0" applyFont="1" applyFill="1" applyBorder="1">
      <alignment vertical="center"/>
    </xf>
    <xf numFmtId="0" fontId="9" fillId="2" borderId="2" xfId="0" applyFont="1" applyFill="1" applyBorder="1">
      <alignment vertical="center"/>
    </xf>
    <xf numFmtId="0" fontId="6" fillId="2" borderId="0" xfId="0" applyFont="1" applyFill="1" applyAlignment="1">
      <alignment vertical="center"/>
    </xf>
    <xf numFmtId="0" fontId="6" fillId="2" borderId="2" xfId="0" applyFont="1" applyFill="1" applyBorder="1">
      <alignment vertical="center"/>
    </xf>
    <xf numFmtId="0" fontId="6" fillId="2" borderId="4" xfId="0" applyFont="1" applyFill="1" applyBorder="1">
      <alignment vertical="center"/>
    </xf>
    <xf numFmtId="0" fontId="6" fillId="2" borderId="2" xfId="0" applyFont="1" applyFill="1" applyBorder="1" applyAlignment="1">
      <alignment horizontal="center" vertical="center" wrapText="1"/>
    </xf>
    <xf numFmtId="0" fontId="6" fillId="2" borderId="2" xfId="0" applyFont="1" applyFill="1" applyBorder="1" applyAlignment="1">
      <alignment vertical="center"/>
    </xf>
    <xf numFmtId="0" fontId="7" fillId="2" borderId="2" xfId="0" applyFont="1" applyFill="1" applyBorder="1">
      <alignment vertical="center"/>
    </xf>
    <xf numFmtId="0" fontId="7" fillId="2" borderId="4" xfId="0" applyFont="1" applyFill="1" applyBorder="1" applyAlignment="1">
      <alignment horizontal="right" vertical="center" wrapText="1"/>
    </xf>
    <xf numFmtId="0" fontId="7" fillId="2" borderId="4" xfId="0" applyFont="1" applyFill="1" applyBorder="1" applyAlignment="1">
      <alignment vertical="center"/>
    </xf>
    <xf numFmtId="0" fontId="6" fillId="2" borderId="4" xfId="0" applyFont="1" applyFill="1" applyBorder="1" applyAlignment="1">
      <alignment vertical="center"/>
    </xf>
    <xf numFmtId="0" fontId="6" fillId="2" borderId="4" xfId="0" quotePrefix="1" applyFont="1" applyFill="1" applyBorder="1" applyAlignment="1">
      <alignment horizontal="right" vertical="center"/>
    </xf>
    <xf numFmtId="0" fontId="6" fillId="2" borderId="4" xfId="0" applyFont="1" applyFill="1" applyBorder="1" applyAlignment="1">
      <alignment horizontal="right" vertical="center"/>
    </xf>
    <xf numFmtId="0" fontId="6" fillId="0" borderId="4" xfId="0" applyFont="1" applyFill="1" applyBorder="1" applyAlignment="1">
      <alignment horizontal="center" vertical="center"/>
    </xf>
    <xf numFmtId="0" fontId="5" fillId="2" borderId="2" xfId="0" quotePrefix="1" applyFont="1" applyFill="1" applyBorder="1" applyAlignment="1">
      <alignment horizontal="center" vertical="center"/>
    </xf>
    <xf numFmtId="0" fontId="6" fillId="0" borderId="4" xfId="0" applyFont="1" applyFill="1" applyBorder="1">
      <alignment vertical="center"/>
    </xf>
    <xf numFmtId="0" fontId="5" fillId="0" borderId="2" xfId="0" quotePrefix="1" applyFont="1" applyFill="1" applyBorder="1" applyAlignment="1">
      <alignment horizontal="center" vertical="center"/>
    </xf>
    <xf numFmtId="0" fontId="6" fillId="2" borderId="0" xfId="0" applyFont="1" applyFill="1" applyBorder="1" applyAlignment="1">
      <alignment horizontal="center" vertical="center" wrapText="1"/>
    </xf>
    <xf numFmtId="0" fontId="5" fillId="2" borderId="0" xfId="0" quotePrefix="1" applyFont="1" applyFill="1" applyBorder="1" applyAlignment="1">
      <alignment horizontal="center" vertical="center"/>
    </xf>
    <xf numFmtId="0" fontId="6" fillId="2" borderId="0" xfId="0" applyFont="1" applyFill="1" applyBorder="1">
      <alignment vertical="center"/>
    </xf>
    <xf numFmtId="0" fontId="5" fillId="2" borderId="7" xfId="0" applyFont="1" applyFill="1" applyBorder="1" applyAlignment="1">
      <alignment horizontal="left" vertical="center"/>
    </xf>
    <xf numFmtId="0" fontId="6" fillId="2" borderId="0" xfId="0" applyFont="1" applyFill="1" applyBorder="1" applyAlignment="1">
      <alignment horizontal="center" vertical="center"/>
    </xf>
    <xf numFmtId="0" fontId="9" fillId="2" borderId="0"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alignment vertical="center"/>
    </xf>
    <xf numFmtId="0" fontId="8" fillId="2" borderId="0" xfId="0" applyFont="1" applyFill="1" applyBorder="1" applyAlignment="1">
      <alignment vertical="center"/>
    </xf>
    <xf numFmtId="0" fontId="8" fillId="2" borderId="0" xfId="0" applyFont="1" applyFill="1" applyBorder="1" applyAlignment="1">
      <alignment horizontal="left" vertical="center"/>
    </xf>
    <xf numFmtId="0" fontId="9" fillId="2" borderId="2" xfId="0" applyFont="1" applyFill="1" applyBorder="1" applyAlignment="1">
      <alignment horizontal="right" vertical="center" wrapText="1"/>
    </xf>
    <xf numFmtId="0" fontId="7" fillId="2" borderId="2" xfId="0" quotePrefix="1" applyFont="1" applyFill="1" applyBorder="1" applyAlignment="1">
      <alignment horizontal="left" vertical="center"/>
    </xf>
    <xf numFmtId="0" fontId="6" fillId="2" borderId="2" xfId="0" quotePrefix="1" applyFont="1" applyFill="1" applyBorder="1" applyAlignment="1">
      <alignment horizontal="left" vertical="center"/>
    </xf>
    <xf numFmtId="0" fontId="6" fillId="2" borderId="2" xfId="0" applyFont="1" applyFill="1" applyBorder="1" applyAlignment="1">
      <alignment horizontal="left" vertical="center"/>
    </xf>
    <xf numFmtId="0" fontId="6" fillId="2" borderId="12" xfId="0" applyFont="1" applyFill="1" applyBorder="1">
      <alignment vertical="center"/>
    </xf>
    <xf numFmtId="0" fontId="7" fillId="2" borderId="8" xfId="0" applyFont="1" applyFill="1" applyBorder="1" applyAlignment="1">
      <alignment horizontal="center" vertical="center"/>
    </xf>
    <xf numFmtId="0" fontId="7" fillId="2" borderId="9" xfId="0" quotePrefix="1" applyFont="1" applyFill="1" applyBorder="1">
      <alignment vertical="center"/>
    </xf>
    <xf numFmtId="0" fontId="6" fillId="2" borderId="9" xfId="0" applyFont="1" applyFill="1" applyBorder="1">
      <alignment vertical="center"/>
    </xf>
    <xf numFmtId="0" fontId="5" fillId="2" borderId="2" xfId="0" quotePrefix="1" applyFont="1" applyFill="1" applyBorder="1" applyAlignment="1">
      <alignment horizontal="left" vertical="center"/>
    </xf>
    <xf numFmtId="22" fontId="5" fillId="2" borderId="2" xfId="0" quotePrefix="1" applyNumberFormat="1" applyFont="1" applyFill="1" applyBorder="1" applyAlignment="1">
      <alignment horizontal="left" vertical="center"/>
    </xf>
    <xf numFmtId="0" fontId="5" fillId="2" borderId="2" xfId="0" applyFont="1" applyFill="1" applyBorder="1" applyAlignment="1">
      <alignment horizontal="left" vertical="center"/>
    </xf>
    <xf numFmtId="0" fontId="6" fillId="2" borderId="10" xfId="0" applyFont="1" applyFill="1" applyBorder="1">
      <alignment vertical="center"/>
    </xf>
    <xf numFmtId="0" fontId="6" fillId="2" borderId="0" xfId="0" applyFont="1" applyFill="1">
      <alignment vertical="center"/>
    </xf>
    <xf numFmtId="0" fontId="3" fillId="2" borderId="0" xfId="0" applyFont="1" applyFill="1" applyAlignment="1">
      <alignment vertical="center"/>
    </xf>
    <xf numFmtId="0" fontId="6" fillId="0" borderId="0" xfId="0" applyFont="1" applyFill="1">
      <alignment vertical="center"/>
    </xf>
    <xf numFmtId="0" fontId="6" fillId="0" borderId="0" xfId="0" applyFont="1" applyFill="1" applyAlignment="1">
      <alignment horizontal="left" vertical="center"/>
    </xf>
    <xf numFmtId="0" fontId="11" fillId="0" borderId="0" xfId="0" applyFont="1" applyFill="1" applyBorder="1" applyAlignment="1">
      <alignment vertical="center" wrapText="1"/>
    </xf>
    <xf numFmtId="0" fontId="11" fillId="2" borderId="0" xfId="0" applyFont="1" applyFill="1">
      <alignment vertical="center"/>
    </xf>
    <xf numFmtId="0" fontId="11" fillId="2" borderId="0" xfId="0" applyFont="1" applyFill="1" applyBorder="1" applyAlignment="1">
      <alignment vertical="center" wrapText="1"/>
    </xf>
    <xf numFmtId="0" fontId="11" fillId="0" borderId="0" xfId="0" applyFont="1" applyFill="1">
      <alignment vertical="center"/>
    </xf>
    <xf numFmtId="0" fontId="11" fillId="3" borderId="22" xfId="0" applyFont="1" applyFill="1" applyBorder="1" applyAlignment="1">
      <alignment horizontal="center" vertical="center" wrapText="1"/>
    </xf>
    <xf numFmtId="0" fontId="11" fillId="0" borderId="28" xfId="0" applyFont="1" applyFill="1" applyBorder="1" applyAlignment="1">
      <alignment horizontal="center" vertical="center"/>
    </xf>
    <xf numFmtId="0" fontId="11" fillId="0" borderId="6"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31" xfId="0" quotePrefix="1" applyFont="1" applyFill="1" applyBorder="1" applyAlignment="1">
      <alignment horizontal="center" vertical="center" wrapText="1"/>
    </xf>
    <xf numFmtId="0" fontId="11" fillId="2" borderId="28" xfId="0" applyFont="1" applyFill="1" applyBorder="1" applyAlignment="1">
      <alignment horizontal="center" vertical="center"/>
    </xf>
    <xf numFmtId="0" fontId="11" fillId="2" borderId="6"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31" xfId="0" quotePrefix="1"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28" xfId="0" applyFont="1" applyFill="1" applyBorder="1" applyAlignment="1">
      <alignment horizontal="center" vertical="center" wrapText="1"/>
    </xf>
    <xf numFmtId="0" fontId="11" fillId="4" borderId="0" xfId="0" applyFont="1" applyFill="1">
      <alignment vertical="center"/>
    </xf>
    <xf numFmtId="0" fontId="11" fillId="2" borderId="0" xfId="0" applyFont="1" applyFill="1" applyAlignment="1">
      <alignment horizontal="left" vertical="center"/>
    </xf>
    <xf numFmtId="0" fontId="11" fillId="0" borderId="6" xfId="0" applyFont="1" applyFill="1" applyBorder="1" applyAlignment="1">
      <alignment horizontal="center" vertical="center"/>
    </xf>
    <xf numFmtId="0" fontId="12" fillId="2" borderId="0" xfId="0" applyFont="1" applyFill="1">
      <alignment vertical="center"/>
    </xf>
    <xf numFmtId="0" fontId="11" fillId="2" borderId="44" xfId="0" applyFont="1" applyFill="1" applyBorder="1" applyAlignment="1">
      <alignment vertical="center"/>
    </xf>
    <xf numFmtId="0" fontId="11" fillId="2" borderId="45" xfId="0" applyFont="1" applyFill="1" applyBorder="1" applyAlignment="1">
      <alignment vertical="center"/>
    </xf>
    <xf numFmtId="0" fontId="11" fillId="2" borderId="46" xfId="0" applyFont="1" applyFill="1" applyBorder="1" applyAlignment="1">
      <alignment vertical="center"/>
    </xf>
    <xf numFmtId="0" fontId="12" fillId="0" borderId="0" xfId="0" applyFont="1" applyFill="1">
      <alignment vertical="center"/>
    </xf>
    <xf numFmtId="0" fontId="11" fillId="0" borderId="29" xfId="0" applyFont="1" applyFill="1" applyBorder="1" applyAlignment="1">
      <alignment vertical="center"/>
    </xf>
    <xf numFmtId="0" fontId="11" fillId="0" borderId="6" xfId="0" applyFont="1" applyFill="1" applyBorder="1" applyAlignment="1">
      <alignment vertical="center"/>
    </xf>
    <xf numFmtId="0" fontId="11" fillId="0" borderId="30" xfId="0" applyFont="1" applyFill="1" applyBorder="1" applyAlignment="1">
      <alignment vertical="center"/>
    </xf>
    <xf numFmtId="0" fontId="11" fillId="2" borderId="29" xfId="0" applyFont="1" applyFill="1" applyBorder="1" applyAlignment="1">
      <alignment vertical="center"/>
    </xf>
    <xf numFmtId="0" fontId="11" fillId="2" borderId="6" xfId="0" applyFont="1" applyFill="1" applyBorder="1" applyAlignment="1">
      <alignment vertical="center"/>
    </xf>
    <xf numFmtId="0" fontId="11" fillId="2" borderId="30" xfId="0" applyFont="1" applyFill="1" applyBorder="1" applyAlignment="1">
      <alignment vertical="center"/>
    </xf>
    <xf numFmtId="0" fontId="11" fillId="2" borderId="44"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8" xfId="0" applyFont="1" applyFill="1" applyBorder="1" applyAlignment="1">
      <alignment horizontal="center" vertical="center"/>
    </xf>
    <xf numFmtId="0" fontId="11" fillId="0" borderId="0"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9" xfId="0" quotePrefix="1" applyFont="1" applyFill="1" applyBorder="1" applyAlignment="1">
      <alignment horizontal="center" vertical="center"/>
    </xf>
    <xf numFmtId="0" fontId="11" fillId="2" borderId="44" xfId="0" quotePrefix="1" applyFont="1" applyFill="1" applyBorder="1" applyAlignment="1">
      <alignment horizontal="center" vertical="center"/>
    </xf>
    <xf numFmtId="0" fontId="11" fillId="2" borderId="47" xfId="0" quotePrefix="1" applyFont="1" applyFill="1" applyBorder="1" applyAlignment="1">
      <alignment horizontal="center" vertical="center"/>
    </xf>
    <xf numFmtId="0" fontId="12" fillId="4" borderId="0" xfId="0" applyFont="1" applyFill="1">
      <alignment vertical="center"/>
    </xf>
    <xf numFmtId="0" fontId="11" fillId="2" borderId="51" xfId="0" applyFont="1" applyFill="1" applyBorder="1" applyAlignment="1">
      <alignment horizontal="center" vertical="center" wrapText="1"/>
    </xf>
    <xf numFmtId="0" fontId="11" fillId="2" borderId="52"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1" fillId="2" borderId="1" xfId="0" applyFont="1" applyFill="1" applyBorder="1" applyAlignment="1">
      <alignment vertical="center"/>
    </xf>
    <xf numFmtId="0" fontId="11" fillId="0" borderId="45" xfId="0" applyFont="1" applyFill="1" applyBorder="1" applyAlignment="1">
      <alignment vertical="center"/>
    </xf>
    <xf numFmtId="0" fontId="11" fillId="2" borderId="46" xfId="0" applyFont="1" applyFill="1" applyBorder="1" applyAlignment="1">
      <alignment horizontal="center" vertical="center" wrapText="1"/>
    </xf>
    <xf numFmtId="0" fontId="11" fillId="2" borderId="47" xfId="0" quotePrefix="1"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1" fillId="2" borderId="54" xfId="0" quotePrefix="1" applyFont="1" applyFill="1" applyBorder="1" applyAlignment="1">
      <alignment horizontal="center" vertical="center"/>
    </xf>
    <xf numFmtId="0" fontId="11" fillId="2" borderId="57" xfId="0" applyFont="1" applyFill="1" applyBorder="1" applyAlignment="1">
      <alignment vertical="center"/>
    </xf>
    <xf numFmtId="0" fontId="11" fillId="2" borderId="58" xfId="0" applyFont="1" applyFill="1" applyBorder="1" applyAlignment="1">
      <alignment vertical="center"/>
    </xf>
    <xf numFmtId="0" fontId="11" fillId="0" borderId="0" xfId="0" applyFont="1" applyFill="1" applyBorder="1" applyAlignment="1">
      <alignment vertical="center"/>
    </xf>
    <xf numFmtId="0" fontId="11" fillId="0" borderId="54" xfId="0" applyFont="1" applyFill="1" applyBorder="1" applyAlignment="1">
      <alignment horizontal="center" vertical="center"/>
    </xf>
    <xf numFmtId="0" fontId="11" fillId="2" borderId="52" xfId="0" applyFont="1" applyFill="1" applyBorder="1" applyAlignment="1">
      <alignment horizontal="center" vertical="center"/>
    </xf>
    <xf numFmtId="0" fontId="11" fillId="2" borderId="44" xfId="0" applyFont="1" applyFill="1" applyBorder="1" applyAlignment="1">
      <alignment horizontal="center" vertical="center" wrapText="1"/>
    </xf>
    <xf numFmtId="0" fontId="11" fillId="2" borderId="73" xfId="0" applyFont="1" applyFill="1" applyBorder="1">
      <alignment vertical="center"/>
    </xf>
    <xf numFmtId="0" fontId="11" fillId="2" borderId="24" xfId="0" applyFont="1" applyFill="1" applyBorder="1" applyAlignment="1">
      <alignment horizontal="center" vertical="center"/>
    </xf>
    <xf numFmtId="0" fontId="11" fillId="0" borderId="0" xfId="0" quotePrefix="1" applyFont="1" applyFill="1" applyBorder="1" applyAlignment="1">
      <alignment horizontal="center" vertical="center" wrapText="1"/>
    </xf>
    <xf numFmtId="0" fontId="11" fillId="2" borderId="72"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53" xfId="0" applyFont="1" applyFill="1" applyBorder="1" applyAlignment="1">
      <alignment horizontal="center" vertical="center"/>
    </xf>
    <xf numFmtId="0" fontId="13" fillId="3" borderId="22" xfId="0" applyFont="1" applyFill="1" applyBorder="1" applyAlignment="1">
      <alignment horizontal="center" vertical="center" wrapText="1"/>
    </xf>
    <xf numFmtId="0" fontId="11" fillId="3" borderId="71"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11" fillId="2" borderId="0" xfId="0" applyFont="1" applyFill="1" applyBorder="1" applyAlignment="1">
      <alignment vertical="center"/>
    </xf>
    <xf numFmtId="0" fontId="11" fillId="2" borderId="0" xfId="0" quotePrefix="1" applyFont="1" applyFill="1" applyBorder="1" applyAlignment="1">
      <alignment vertical="center" wrapText="1"/>
    </xf>
    <xf numFmtId="0" fontId="11" fillId="0" borderId="6" xfId="0" quotePrefix="1" applyFont="1" applyFill="1" applyBorder="1" applyAlignment="1">
      <alignment horizontal="center" vertical="center"/>
    </xf>
    <xf numFmtId="0" fontId="3" fillId="2" borderId="0" xfId="0" applyFont="1" applyFill="1" applyAlignment="1">
      <alignment horizontal="left" vertical="center"/>
    </xf>
    <xf numFmtId="0" fontId="0" fillId="0" borderId="0" xfId="0" applyFill="1">
      <alignment vertical="center"/>
    </xf>
    <xf numFmtId="0" fontId="13" fillId="3" borderId="27" xfId="0" applyFont="1" applyFill="1" applyBorder="1" applyAlignment="1">
      <alignment horizontal="center" vertical="center" wrapText="1"/>
    </xf>
    <xf numFmtId="0" fontId="11" fillId="2" borderId="59" xfId="0" applyFont="1" applyFill="1" applyBorder="1">
      <alignment vertical="center"/>
    </xf>
    <xf numFmtId="0" fontId="11" fillId="2" borderId="72" xfId="0" applyFont="1" applyFill="1" applyBorder="1" applyAlignment="1">
      <alignment horizontal="center" vertical="center" wrapText="1"/>
    </xf>
    <xf numFmtId="0" fontId="0" fillId="2" borderId="0" xfId="0" applyFill="1">
      <alignment vertical="center"/>
    </xf>
    <xf numFmtId="0" fontId="11" fillId="2" borderId="29" xfId="0" quotePrefix="1" applyFont="1" applyFill="1" applyBorder="1" applyAlignment="1">
      <alignment horizontal="center" vertical="center" wrapText="1"/>
    </xf>
    <xf numFmtId="0" fontId="6" fillId="2" borderId="0" xfId="0" applyFont="1" applyFill="1" applyAlignment="1">
      <alignment horizontal="center" vertical="center"/>
    </xf>
    <xf numFmtId="0" fontId="17" fillId="2" borderId="0" xfId="0" applyFont="1" applyFill="1">
      <alignment vertical="center"/>
    </xf>
    <xf numFmtId="0" fontId="17" fillId="2" borderId="0" xfId="0" applyFont="1" applyFill="1" applyAlignment="1">
      <alignment horizontal="center" vertical="center"/>
    </xf>
    <xf numFmtId="0" fontId="17" fillId="3" borderId="81" xfId="0" applyFont="1" applyFill="1" applyBorder="1" applyAlignment="1">
      <alignment horizontal="center" vertical="center" wrapText="1"/>
    </xf>
    <xf numFmtId="0" fontId="5" fillId="2" borderId="78" xfId="0" applyFont="1" applyFill="1" applyBorder="1" applyAlignment="1">
      <alignment vertical="center" wrapText="1"/>
    </xf>
    <xf numFmtId="0" fontId="17" fillId="2" borderId="81" xfId="0" applyFont="1" applyFill="1" applyBorder="1">
      <alignment vertical="center"/>
    </xf>
    <xf numFmtId="0" fontId="17" fillId="2" borderId="82" xfId="0" applyFont="1" applyFill="1" applyBorder="1">
      <alignment vertical="center"/>
    </xf>
    <xf numFmtId="0" fontId="17" fillId="2" borderId="83" xfId="0" applyFont="1" applyFill="1" applyBorder="1">
      <alignment vertical="center"/>
    </xf>
    <xf numFmtId="0" fontId="17" fillId="0" borderId="82" xfId="0" applyFont="1" applyFill="1" applyBorder="1" applyAlignment="1">
      <alignment vertical="center" wrapText="1"/>
    </xf>
    <xf numFmtId="0" fontId="17" fillId="2" borderId="84" xfId="0" applyFont="1" applyFill="1" applyBorder="1" applyAlignment="1">
      <alignment vertical="center" wrapText="1"/>
    </xf>
    <xf numFmtId="0" fontId="17" fillId="2" borderId="84" xfId="0" applyFont="1" applyFill="1" applyBorder="1">
      <alignment vertical="center"/>
    </xf>
    <xf numFmtId="0" fontId="17" fillId="2" borderId="85" xfId="0" applyFont="1" applyFill="1" applyBorder="1">
      <alignment vertical="center"/>
    </xf>
    <xf numFmtId="49" fontId="17" fillId="0" borderId="86" xfId="0" applyNumberFormat="1" applyFont="1" applyBorder="1">
      <alignment vertical="center"/>
    </xf>
    <xf numFmtId="0" fontId="17" fillId="2" borderId="87" xfId="0" applyFont="1" applyFill="1" applyBorder="1">
      <alignment vertical="center"/>
    </xf>
    <xf numFmtId="0" fontId="17" fillId="2" borderId="87" xfId="0" applyFont="1" applyFill="1" applyBorder="1" applyAlignment="1">
      <alignment vertical="center" wrapText="1"/>
    </xf>
    <xf numFmtId="0" fontId="5" fillId="2" borderId="56" xfId="0" applyFont="1" applyFill="1" applyBorder="1" applyAlignment="1">
      <alignment vertical="center" wrapText="1"/>
    </xf>
    <xf numFmtId="49" fontId="17" fillId="0" borderId="32" xfId="0" applyNumberFormat="1" applyFont="1" applyBorder="1">
      <alignment vertical="center"/>
    </xf>
    <xf numFmtId="0" fontId="17" fillId="2" borderId="2" xfId="0" applyFont="1" applyFill="1" applyBorder="1">
      <alignment vertical="center"/>
    </xf>
    <xf numFmtId="0" fontId="17" fillId="2" borderId="2" xfId="0" applyFont="1" applyFill="1" applyBorder="1" applyAlignment="1">
      <alignment vertical="center" wrapText="1"/>
    </xf>
    <xf numFmtId="0" fontId="5" fillId="2" borderId="59" xfId="0" applyFont="1" applyFill="1" applyBorder="1" applyAlignment="1">
      <alignment vertical="center" wrapText="1"/>
    </xf>
    <xf numFmtId="49" fontId="17" fillId="0" borderId="37" xfId="0" applyNumberFormat="1" applyFont="1" applyBorder="1">
      <alignment vertical="center"/>
    </xf>
    <xf numFmtId="0" fontId="17" fillId="2" borderId="38" xfId="0" applyFont="1" applyFill="1" applyBorder="1">
      <alignment vertical="center"/>
    </xf>
    <xf numFmtId="0" fontId="17" fillId="2" borderId="38" xfId="0" applyFont="1" applyFill="1" applyBorder="1" applyAlignment="1">
      <alignment vertical="center" wrapText="1"/>
    </xf>
    <xf numFmtId="0" fontId="5" fillId="2" borderId="0" xfId="0" applyFont="1" applyFill="1" applyBorder="1" applyAlignment="1">
      <alignment vertical="center" wrapText="1"/>
    </xf>
    <xf numFmtId="0" fontId="17" fillId="2" borderId="0" xfId="0" applyFont="1" applyFill="1" applyBorder="1">
      <alignment vertical="center"/>
    </xf>
    <xf numFmtId="0" fontId="17" fillId="2" borderId="0" xfId="0" applyFont="1" applyFill="1" applyBorder="1" applyAlignment="1">
      <alignment vertical="center" wrapText="1"/>
    </xf>
    <xf numFmtId="0" fontId="17" fillId="2" borderId="0" xfId="0" quotePrefix="1" applyFont="1" applyFill="1" applyBorder="1" applyAlignment="1">
      <alignment horizontal="center" vertical="center" wrapText="1"/>
    </xf>
    <xf numFmtId="0" fontId="5" fillId="2" borderId="78" xfId="0" applyFont="1" applyFill="1" applyBorder="1">
      <alignment vertical="center"/>
    </xf>
    <xf numFmtId="0" fontId="5" fillId="2" borderId="56" xfId="0" applyFont="1" applyFill="1" applyBorder="1">
      <alignment vertical="center"/>
    </xf>
    <xf numFmtId="0" fontId="5" fillId="2" borderId="59" xfId="0" applyFont="1" applyFill="1" applyBorder="1">
      <alignment vertical="center"/>
    </xf>
    <xf numFmtId="0" fontId="17" fillId="2" borderId="65" xfId="0" applyFont="1" applyFill="1" applyBorder="1" applyAlignment="1">
      <alignment horizontal="left" vertical="center"/>
    </xf>
    <xf numFmtId="0" fontId="17" fillId="2" borderId="16" xfId="0" applyFont="1" applyFill="1" applyBorder="1">
      <alignment vertical="center"/>
    </xf>
    <xf numFmtId="0" fontId="17" fillId="2" borderId="17" xfId="0" applyFont="1" applyFill="1" applyBorder="1">
      <alignment vertical="center"/>
    </xf>
    <xf numFmtId="0" fontId="17" fillId="2" borderId="17" xfId="0" applyFont="1" applyFill="1" applyBorder="1" applyAlignment="1">
      <alignment vertical="center" wrapText="1"/>
    </xf>
    <xf numFmtId="0" fontId="17" fillId="2" borderId="21" xfId="0" applyFont="1" applyFill="1" applyBorder="1">
      <alignment vertical="center"/>
    </xf>
    <xf numFmtId="0" fontId="17" fillId="2" borderId="84" xfId="0" applyFont="1" applyFill="1" applyBorder="1" applyAlignment="1">
      <alignment horizontal="left" vertical="center"/>
    </xf>
    <xf numFmtId="0" fontId="17" fillId="2" borderId="87" xfId="0" applyFont="1" applyFill="1" applyBorder="1" applyAlignment="1">
      <alignment horizontal="left" vertical="center"/>
    </xf>
    <xf numFmtId="49" fontId="17" fillId="0" borderId="90" xfId="0" applyNumberFormat="1" applyFont="1" applyBorder="1">
      <alignment vertical="center"/>
    </xf>
    <xf numFmtId="0" fontId="17" fillId="2" borderId="10" xfId="0" applyFont="1" applyFill="1" applyBorder="1" applyAlignment="1">
      <alignment horizontal="left" vertical="center"/>
    </xf>
    <xf numFmtId="49" fontId="17" fillId="0" borderId="2" xfId="0" applyNumberFormat="1" applyFont="1" applyBorder="1">
      <alignment vertical="center"/>
    </xf>
    <xf numFmtId="0" fontId="17" fillId="2" borderId="10" xfId="0" applyFont="1" applyFill="1" applyBorder="1" applyAlignment="1">
      <alignment vertical="center" wrapText="1"/>
    </xf>
    <xf numFmtId="0" fontId="17" fillId="2" borderId="2" xfId="0" applyFont="1" applyFill="1" applyBorder="1" applyAlignment="1">
      <alignment horizontal="left" vertical="center"/>
    </xf>
    <xf numFmtId="0" fontId="17" fillId="2" borderId="38" xfId="0" applyFont="1" applyFill="1" applyBorder="1" applyAlignment="1">
      <alignment horizontal="left" vertical="center"/>
    </xf>
    <xf numFmtId="49" fontId="17" fillId="0" borderId="38" xfId="0" applyNumberFormat="1" applyFont="1" applyBorder="1">
      <alignment vertical="center"/>
    </xf>
    <xf numFmtId="0" fontId="17" fillId="2" borderId="18" xfId="0" applyFont="1" applyFill="1" applyBorder="1">
      <alignment vertical="center"/>
    </xf>
    <xf numFmtId="0" fontId="17" fillId="2" borderId="81" xfId="0" quotePrefix="1" applyFont="1" applyFill="1" applyBorder="1" applyAlignment="1">
      <alignment horizontal="center" vertical="center" wrapText="1"/>
    </xf>
    <xf numFmtId="0" fontId="17" fillId="2" borderId="86" xfId="0" quotePrefix="1" applyFont="1" applyFill="1" applyBorder="1" applyAlignment="1">
      <alignment horizontal="left" vertical="center"/>
    </xf>
    <xf numFmtId="0" fontId="17" fillId="0" borderId="87" xfId="0" quotePrefix="1" applyFont="1" applyFill="1" applyBorder="1" applyAlignment="1">
      <alignment horizontal="left" vertical="center"/>
    </xf>
    <xf numFmtId="0" fontId="17" fillId="2" borderId="87" xfId="0" quotePrefix="1" applyFont="1" applyFill="1" applyBorder="1" applyAlignment="1">
      <alignment horizontal="left" vertical="center"/>
    </xf>
    <xf numFmtId="49" fontId="17" fillId="0" borderId="87" xfId="0" applyNumberFormat="1" applyFont="1" applyBorder="1">
      <alignment vertical="center"/>
    </xf>
    <xf numFmtId="0" fontId="19" fillId="2" borderId="87" xfId="0" applyFont="1" applyFill="1" applyBorder="1" applyAlignment="1">
      <alignment horizontal="left" vertical="center" wrapText="1"/>
    </xf>
    <xf numFmtId="0" fontId="17" fillId="2" borderId="32" xfId="0" quotePrefix="1" applyFont="1" applyFill="1" applyBorder="1" applyAlignment="1">
      <alignment horizontal="left" vertical="center"/>
    </xf>
    <xf numFmtId="0" fontId="17" fillId="0" borderId="8" xfId="0" quotePrefix="1" applyFont="1" applyFill="1" applyBorder="1" applyAlignment="1">
      <alignment horizontal="left" vertical="center"/>
    </xf>
    <xf numFmtId="0" fontId="17" fillId="2" borderId="8" xfId="0" quotePrefix="1" applyFont="1" applyFill="1" applyBorder="1" applyAlignment="1">
      <alignment horizontal="left" vertical="center"/>
    </xf>
    <xf numFmtId="0" fontId="19" fillId="2" borderId="2" xfId="0" applyFont="1" applyFill="1" applyBorder="1" applyAlignment="1">
      <alignment horizontal="left" vertical="center" wrapText="1"/>
    </xf>
    <xf numFmtId="0" fontId="17" fillId="2" borderId="37" xfId="0" quotePrefix="1" applyFont="1" applyFill="1" applyBorder="1" applyAlignment="1">
      <alignment horizontal="left" vertical="center"/>
    </xf>
    <xf numFmtId="0" fontId="17" fillId="0" borderId="38" xfId="0" quotePrefix="1" applyFont="1" applyFill="1" applyBorder="1" applyAlignment="1">
      <alignment horizontal="left" vertical="center"/>
    </xf>
    <xf numFmtId="0" fontId="17" fillId="2" borderId="38" xfId="0" quotePrefix="1" applyFont="1" applyFill="1" applyBorder="1" applyAlignment="1">
      <alignment horizontal="left" vertical="center"/>
    </xf>
    <xf numFmtId="0" fontId="19" fillId="2" borderId="38" xfId="0" applyFont="1" applyFill="1" applyBorder="1" applyAlignment="1">
      <alignment horizontal="left" vertical="center" wrapText="1"/>
    </xf>
    <xf numFmtId="165" fontId="17" fillId="0" borderId="87" xfId="0" applyNumberFormat="1" applyFont="1" applyBorder="1" applyAlignment="1">
      <alignment horizontal="left" vertical="center"/>
    </xf>
    <xf numFmtId="165" fontId="17" fillId="0" borderId="38" xfId="0" applyNumberFormat="1" applyFont="1" applyBorder="1" applyAlignment="1">
      <alignment horizontal="left" vertical="center"/>
    </xf>
    <xf numFmtId="0" fontId="17" fillId="0" borderId="2" xfId="0" quotePrefix="1" applyFont="1" applyFill="1" applyBorder="1" applyAlignment="1">
      <alignment horizontal="left" vertical="center"/>
    </xf>
    <xf numFmtId="0" fontId="17" fillId="2" borderId="2" xfId="0" quotePrefix="1" applyFont="1" applyFill="1" applyBorder="1" applyAlignment="1">
      <alignment horizontal="left" vertical="center"/>
    </xf>
    <xf numFmtId="165" fontId="17" fillId="0" borderId="2" xfId="0" applyNumberFormat="1" applyFont="1" applyBorder="1" applyAlignment="1">
      <alignment horizontal="left" vertical="center"/>
    </xf>
    <xf numFmtId="49" fontId="17" fillId="0" borderId="87" xfId="0" applyNumberFormat="1" applyFont="1" applyFill="1" applyBorder="1">
      <alignment vertical="center"/>
    </xf>
    <xf numFmtId="49" fontId="17" fillId="0" borderId="2" xfId="0" applyNumberFormat="1" applyFont="1" applyFill="1" applyBorder="1">
      <alignment vertical="center"/>
    </xf>
    <xf numFmtId="49" fontId="17" fillId="0" borderId="38" xfId="0" applyNumberFormat="1" applyFont="1" applyFill="1" applyBorder="1">
      <alignment vertical="center"/>
    </xf>
    <xf numFmtId="0" fontId="17" fillId="2" borderId="0" xfId="0" quotePrefix="1" applyFont="1" applyFill="1" applyBorder="1" applyAlignment="1">
      <alignment horizontal="left" vertical="center"/>
    </xf>
    <xf numFmtId="0" fontId="17" fillId="0" borderId="0" xfId="0" quotePrefix="1" applyFont="1" applyFill="1" applyBorder="1" applyAlignment="1">
      <alignment horizontal="left" vertical="center"/>
    </xf>
    <xf numFmtId="22" fontId="17" fillId="2" borderId="0" xfId="0" quotePrefix="1" applyNumberFormat="1" applyFont="1" applyFill="1" applyBorder="1" applyAlignment="1">
      <alignment horizontal="left" vertical="center"/>
    </xf>
    <xf numFmtId="0" fontId="17" fillId="2" borderId="0" xfId="0" applyFont="1" applyFill="1" applyBorder="1" applyAlignment="1">
      <alignment horizontal="left" vertical="center"/>
    </xf>
    <xf numFmtId="0" fontId="19" fillId="2" borderId="0" xfId="0" applyFont="1" applyFill="1" applyBorder="1" applyAlignment="1">
      <alignment horizontal="left" vertical="center" wrapText="1"/>
    </xf>
    <xf numFmtId="0" fontId="17" fillId="2" borderId="0" xfId="0" applyFont="1" applyFill="1" applyBorder="1" applyAlignment="1">
      <alignment horizontal="center" vertical="center"/>
    </xf>
    <xf numFmtId="22" fontId="17" fillId="2" borderId="87" xfId="0" quotePrefix="1" applyNumberFormat="1" applyFont="1" applyFill="1" applyBorder="1" applyAlignment="1">
      <alignment horizontal="left" vertical="center"/>
    </xf>
    <xf numFmtId="22" fontId="17" fillId="2" borderId="2" xfId="0" quotePrefix="1" applyNumberFormat="1" applyFont="1" applyFill="1" applyBorder="1" applyAlignment="1">
      <alignment horizontal="left" vertical="center"/>
    </xf>
    <xf numFmtId="22" fontId="17" fillId="2" borderId="38" xfId="0" quotePrefix="1" applyNumberFormat="1" applyFont="1" applyFill="1" applyBorder="1" applyAlignment="1">
      <alignment horizontal="left" vertical="center"/>
    </xf>
    <xf numFmtId="0" fontId="17" fillId="2" borderId="89" xfId="0" quotePrefix="1" applyFont="1" applyFill="1" applyBorder="1" applyAlignment="1">
      <alignment horizontal="left" vertical="center"/>
    </xf>
    <xf numFmtId="0" fontId="17" fillId="0" borderId="84" xfId="0" quotePrefix="1" applyFont="1" applyFill="1" applyBorder="1" applyAlignment="1">
      <alignment horizontal="left" vertical="center"/>
    </xf>
    <xf numFmtId="0" fontId="17" fillId="2" borderId="84" xfId="0" quotePrefix="1" applyFont="1" applyFill="1" applyBorder="1" applyAlignment="1">
      <alignment horizontal="left" vertical="center"/>
    </xf>
    <xf numFmtId="22" fontId="17" fillId="2" borderId="84" xfId="0" quotePrefix="1" applyNumberFormat="1" applyFont="1" applyFill="1" applyBorder="1" applyAlignment="1">
      <alignment horizontal="left" vertical="center"/>
    </xf>
    <xf numFmtId="0" fontId="19" fillId="2" borderId="84" xfId="0" applyFont="1" applyFill="1" applyBorder="1" applyAlignment="1">
      <alignment horizontal="left" vertical="center" wrapText="1"/>
    </xf>
    <xf numFmtId="0" fontId="17" fillId="2" borderId="34" xfId="0" applyFont="1" applyFill="1" applyBorder="1" applyAlignment="1">
      <alignment horizontal="left" vertical="center"/>
    </xf>
    <xf numFmtId="0" fontId="17" fillId="2" borderId="37" xfId="0" quotePrefix="1" applyFont="1" applyFill="1" applyBorder="1">
      <alignment vertical="center"/>
    </xf>
    <xf numFmtId="0" fontId="17" fillId="2" borderId="42" xfId="0" applyFont="1" applyFill="1" applyBorder="1" applyAlignment="1">
      <alignment horizontal="left" vertical="center"/>
    </xf>
    <xf numFmtId="0" fontId="17" fillId="0" borderId="0" xfId="0" applyFont="1" applyFill="1">
      <alignment vertical="center"/>
    </xf>
    <xf numFmtId="0" fontId="5" fillId="2" borderId="81" xfId="0" applyFont="1" applyFill="1" applyBorder="1" applyAlignment="1">
      <alignment vertical="center" wrapText="1"/>
    </xf>
    <xf numFmtId="0" fontId="17" fillId="0" borderId="17" xfId="0" applyFont="1" applyFill="1" applyBorder="1">
      <alignment vertical="center"/>
    </xf>
    <xf numFmtId="0" fontId="17" fillId="2" borderId="79" xfId="0" applyFont="1" applyFill="1" applyBorder="1">
      <alignment vertical="center"/>
    </xf>
    <xf numFmtId="0" fontId="17" fillId="2" borderId="43" xfId="0" applyFont="1" applyFill="1" applyBorder="1">
      <alignment vertical="center"/>
    </xf>
    <xf numFmtId="0" fontId="17" fillId="2" borderId="89" xfId="0" applyFont="1" applyFill="1" applyBorder="1">
      <alignment vertical="center"/>
    </xf>
    <xf numFmtId="0" fontId="17" fillId="0" borderId="84" xfId="0" applyFont="1" applyFill="1" applyBorder="1">
      <alignment vertical="center"/>
    </xf>
    <xf numFmtId="0" fontId="17" fillId="2" borderId="64" xfId="0" quotePrefix="1" applyFont="1" applyFill="1" applyBorder="1" applyAlignment="1">
      <alignment horizontal="left" vertical="center"/>
    </xf>
    <xf numFmtId="0" fontId="17" fillId="0" borderId="65" xfId="0" applyFont="1" applyFill="1" applyBorder="1" applyAlignment="1">
      <alignment horizontal="left" vertical="center"/>
    </xf>
    <xf numFmtId="22" fontId="17" fillId="2" borderId="65" xfId="0" quotePrefix="1" applyNumberFormat="1" applyFont="1" applyFill="1" applyBorder="1" applyAlignment="1">
      <alignment horizontal="left" vertical="center"/>
    </xf>
    <xf numFmtId="0" fontId="19" fillId="2" borderId="65" xfId="0" applyFont="1" applyFill="1" applyBorder="1" applyAlignment="1">
      <alignment horizontal="left" vertical="center" wrapText="1"/>
    </xf>
    <xf numFmtId="0" fontId="17" fillId="0" borderId="38" xfId="0" applyFont="1" applyFill="1" applyBorder="1" applyAlignment="1">
      <alignment horizontal="left" vertical="center"/>
    </xf>
    <xf numFmtId="0" fontId="5" fillId="2" borderId="32" xfId="0" applyFont="1" applyFill="1" applyBorder="1" applyAlignment="1">
      <alignment vertical="center" wrapText="1"/>
    </xf>
    <xf numFmtId="0" fontId="17" fillId="0" borderId="2" xfId="0" applyFont="1" applyFill="1" applyBorder="1" applyAlignment="1">
      <alignment horizontal="left" vertical="center"/>
    </xf>
    <xf numFmtId="0" fontId="17" fillId="2" borderId="2" xfId="0" applyFont="1" applyFill="1" applyBorder="1" applyAlignment="1">
      <alignment horizontal="left" vertical="center" wrapText="1"/>
    </xf>
    <xf numFmtId="0" fontId="17" fillId="2" borderId="4" xfId="0" applyFont="1" applyFill="1" applyBorder="1" applyAlignment="1">
      <alignment horizontal="left" vertical="center"/>
    </xf>
    <xf numFmtId="0" fontId="5" fillId="2" borderId="37" xfId="0" applyFont="1" applyFill="1" applyBorder="1" applyAlignment="1">
      <alignment vertical="center" wrapText="1"/>
    </xf>
    <xf numFmtId="0" fontId="17" fillId="2" borderId="38" xfId="0" applyFont="1" applyFill="1" applyBorder="1" applyAlignment="1">
      <alignment horizontal="left" vertical="center" wrapText="1"/>
    </xf>
    <xf numFmtId="0" fontId="17" fillId="2" borderId="39" xfId="0" applyFont="1" applyFill="1" applyBorder="1" applyAlignment="1">
      <alignment horizontal="left" vertical="center"/>
    </xf>
    <xf numFmtId="0" fontId="17" fillId="2" borderId="86" xfId="0" quotePrefix="1" applyFont="1" applyFill="1" applyBorder="1" applyAlignment="1">
      <alignment horizontal="left" vertical="center" wrapText="1"/>
    </xf>
    <xf numFmtId="0" fontId="17" fillId="0" borderId="87" xfId="0" applyFont="1" applyFill="1" applyBorder="1" applyAlignment="1">
      <alignment horizontal="left" vertical="center"/>
    </xf>
    <xf numFmtId="0" fontId="17" fillId="2" borderId="87" xfId="0" applyFont="1" applyFill="1" applyBorder="1" applyAlignment="1">
      <alignment horizontal="left" vertical="center" wrapText="1"/>
    </xf>
    <xf numFmtId="0" fontId="17" fillId="2" borderId="88" xfId="0" applyFont="1" applyFill="1" applyBorder="1" applyAlignment="1">
      <alignment horizontal="left" vertical="center"/>
    </xf>
    <xf numFmtId="0" fontId="17" fillId="2" borderId="50" xfId="0" applyFont="1" applyFill="1" applyBorder="1">
      <alignment vertical="center"/>
    </xf>
    <xf numFmtId="0" fontId="17" fillId="2" borderId="32" xfId="0" quotePrefix="1" applyFont="1" applyFill="1" applyBorder="1" applyAlignment="1">
      <alignment horizontal="left" vertical="center" wrapText="1"/>
    </xf>
    <xf numFmtId="0" fontId="17" fillId="2" borderId="37" xfId="0" quotePrefix="1" applyFont="1" applyFill="1" applyBorder="1" applyAlignment="1">
      <alignment horizontal="left" vertical="center" wrapText="1"/>
    </xf>
    <xf numFmtId="0" fontId="6" fillId="2" borderId="0" xfId="0" applyFont="1" applyFill="1" applyAlignment="1">
      <alignment horizontal="left" vertical="center"/>
    </xf>
    <xf numFmtId="0" fontId="6" fillId="2" borderId="0" xfId="0" applyFont="1" applyFill="1" applyAlignment="1">
      <alignment horizontal="left" vertical="center"/>
    </xf>
    <xf numFmtId="0" fontId="8" fillId="2" borderId="0" xfId="0" applyFont="1" applyFill="1" applyBorder="1" applyAlignment="1">
      <alignment horizontal="left" vertical="center"/>
    </xf>
    <xf numFmtId="0" fontId="6" fillId="0" borderId="0" xfId="0" applyFont="1" applyFill="1" applyAlignment="1">
      <alignment horizontal="left" vertical="center"/>
    </xf>
    <xf numFmtId="0" fontId="11" fillId="2" borderId="28" xfId="0" applyFont="1" applyFill="1" applyBorder="1" applyAlignment="1">
      <alignment horizontal="center" vertical="center"/>
    </xf>
    <xf numFmtId="0" fontId="20" fillId="2" borderId="0" xfId="0" applyFont="1" applyFill="1" applyAlignment="1">
      <alignment horizontal="left" vertical="center"/>
    </xf>
    <xf numFmtId="0" fontId="21" fillId="2" borderId="0" xfId="0" applyFont="1" applyFill="1" applyAlignment="1">
      <alignment horizontal="left" vertical="center"/>
    </xf>
    <xf numFmtId="0" fontId="21" fillId="2" borderId="0" xfId="0" applyFont="1" applyFill="1" applyAlignment="1">
      <alignment vertical="center"/>
    </xf>
    <xf numFmtId="0" fontId="7" fillId="2" borderId="8" xfId="0" applyFont="1" applyFill="1" applyBorder="1" applyAlignment="1">
      <alignment horizontal="left" vertical="center"/>
    </xf>
    <xf numFmtId="0" fontId="6" fillId="0" borderId="8" xfId="0" applyFont="1" applyBorder="1" applyAlignment="1">
      <alignment vertical="center" wrapText="1"/>
    </xf>
    <xf numFmtId="15" fontId="6" fillId="0" borderId="8" xfId="0" applyNumberFormat="1" applyFont="1" applyBorder="1" applyAlignment="1">
      <alignment vertical="center" wrapText="1"/>
    </xf>
    <xf numFmtId="0" fontId="6" fillId="2" borderId="8" xfId="0" applyFont="1" applyFill="1" applyBorder="1" applyAlignment="1">
      <alignment horizontal="left" vertical="center" wrapText="1" indent="2"/>
    </xf>
    <xf numFmtId="0" fontId="6" fillId="2" borderId="9" xfId="0" applyFont="1" applyFill="1" applyBorder="1" applyAlignment="1">
      <alignment horizontal="left" vertical="center" wrapText="1" indent="4"/>
    </xf>
    <xf numFmtId="0" fontId="6" fillId="2" borderId="9" xfId="0" applyFont="1" applyFill="1" applyBorder="1" applyAlignment="1">
      <alignment horizontal="left" vertical="center" wrapText="1" indent="2"/>
    </xf>
    <xf numFmtId="0" fontId="6" fillId="2" borderId="10" xfId="0" applyFont="1" applyFill="1" applyBorder="1" applyAlignment="1">
      <alignment horizontal="left" vertical="center" wrapText="1" indent="2"/>
    </xf>
    <xf numFmtId="0" fontId="6" fillId="2" borderId="10" xfId="0" applyFont="1" applyFill="1" applyBorder="1" applyAlignment="1">
      <alignment horizontal="left" vertical="center" wrapText="1" indent="4"/>
    </xf>
    <xf numFmtId="0" fontId="6" fillId="2" borderId="8" xfId="0" applyFont="1" applyFill="1" applyBorder="1" applyAlignment="1">
      <alignment horizontal="left" vertical="center" wrapText="1"/>
    </xf>
    <xf numFmtId="0" fontId="21" fillId="2" borderId="0" xfId="0" applyFont="1" applyFill="1">
      <alignment vertical="center"/>
    </xf>
    <xf numFmtId="0" fontId="6" fillId="2" borderId="10" xfId="0" applyFont="1" applyFill="1" applyBorder="1" applyAlignment="1">
      <alignment horizontal="left" vertical="center" wrapText="1"/>
    </xf>
    <xf numFmtId="0" fontId="6" fillId="0" borderId="9" xfId="0" applyFont="1" applyFill="1" applyBorder="1" applyAlignment="1">
      <alignment horizontal="left" vertical="center" wrapText="1" indent="4"/>
    </xf>
    <xf numFmtId="0" fontId="6" fillId="2" borderId="2" xfId="0" quotePrefix="1" applyFont="1" applyFill="1" applyBorder="1" applyAlignment="1">
      <alignment horizontal="right" vertical="center"/>
    </xf>
    <xf numFmtId="15" fontId="6" fillId="0" borderId="2" xfId="0" applyNumberFormat="1" applyFont="1" applyBorder="1" applyAlignment="1">
      <alignment vertical="center" wrapText="1"/>
    </xf>
    <xf numFmtId="0" fontId="6" fillId="2" borderId="2" xfId="0" applyFont="1" applyFill="1" applyBorder="1" applyAlignment="1">
      <alignment horizontal="left" vertical="center" wrapText="1"/>
    </xf>
    <xf numFmtId="0" fontId="22" fillId="2" borderId="0" xfId="0" applyFont="1" applyFill="1">
      <alignment vertical="center"/>
    </xf>
    <xf numFmtId="0" fontId="23" fillId="2" borderId="0" xfId="0" applyFont="1" applyFill="1">
      <alignment vertical="center"/>
    </xf>
    <xf numFmtId="0" fontId="21" fillId="2" borderId="0" xfId="0" applyFont="1" applyFill="1" applyAlignment="1">
      <alignment vertical="center" wrapText="1"/>
    </xf>
    <xf numFmtId="0" fontId="24" fillId="2" borderId="0" xfId="0" applyFont="1" applyFill="1">
      <alignment vertical="center"/>
    </xf>
    <xf numFmtId="0" fontId="5" fillId="2" borderId="0" xfId="0" applyFont="1" applyFill="1" applyAlignment="1">
      <alignment vertical="center" wrapText="1"/>
    </xf>
    <xf numFmtId="0" fontId="7" fillId="2" borderId="0" xfId="0" applyFont="1" applyFill="1" applyAlignment="1">
      <alignment horizontal="justify" vertical="center" wrapText="1"/>
    </xf>
    <xf numFmtId="0" fontId="6" fillId="2" borderId="0" xfId="0" applyFont="1" applyFill="1" applyAlignment="1">
      <alignment vertical="center" wrapText="1"/>
    </xf>
    <xf numFmtId="0" fontId="6" fillId="2" borderId="0" xfId="0" applyFont="1" applyFill="1" applyAlignment="1">
      <alignment horizontal="left" vertical="center" wrapText="1"/>
    </xf>
    <xf numFmtId="0" fontId="7" fillId="2" borderId="0" xfId="0" applyFont="1" applyFill="1" applyAlignment="1">
      <alignment vertical="center" wrapText="1"/>
    </xf>
    <xf numFmtId="0" fontId="6" fillId="2" borderId="6" xfId="0" applyFont="1" applyFill="1" applyBorder="1" applyAlignment="1">
      <alignment horizontal="left" vertical="center" wrapText="1"/>
    </xf>
    <xf numFmtId="0" fontId="7" fillId="2" borderId="2" xfId="0" applyFont="1" applyFill="1" applyBorder="1" applyAlignment="1">
      <alignment vertical="center" wrapText="1"/>
    </xf>
    <xf numFmtId="0" fontId="7" fillId="2" borderId="0" xfId="0" applyFont="1" applyFill="1" applyBorder="1" applyAlignment="1">
      <alignment vertical="center" wrapText="1"/>
    </xf>
    <xf numFmtId="0" fontId="6" fillId="2" borderId="52"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2" borderId="0" xfId="0" applyFont="1" applyFill="1" applyBorder="1" applyAlignment="1">
      <alignment horizontal="left" vertical="center" wrapText="1"/>
    </xf>
    <xf numFmtId="0" fontId="5" fillId="2" borderId="12" xfId="0" applyFont="1" applyFill="1" applyBorder="1" applyAlignment="1">
      <alignment vertical="center" wrapText="1"/>
    </xf>
    <xf numFmtId="0" fontId="7" fillId="2" borderId="93" xfId="0" applyFont="1" applyFill="1" applyBorder="1" applyAlignment="1">
      <alignment horizontal="left" vertical="center" wrapText="1"/>
    </xf>
    <xf numFmtId="0" fontId="7"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94" xfId="0" applyFont="1" applyFill="1" applyBorder="1" applyAlignment="1">
      <alignment horizontal="left" vertical="center" wrapText="1"/>
    </xf>
    <xf numFmtId="0" fontId="6" fillId="2" borderId="9" xfId="0" applyFont="1" applyFill="1" applyBorder="1" applyAlignment="1">
      <alignment vertical="center" wrapText="1"/>
    </xf>
    <xf numFmtId="0" fontId="5" fillId="2" borderId="0" xfId="0" applyFont="1" applyFill="1" applyAlignment="1">
      <alignment horizontal="left" vertical="center" wrapText="1"/>
    </xf>
    <xf numFmtId="0" fontId="5" fillId="2" borderId="94" xfId="0" applyFont="1" applyFill="1" applyBorder="1" applyAlignment="1">
      <alignment vertical="center" wrapText="1"/>
    </xf>
    <xf numFmtId="0" fontId="5" fillId="2" borderId="9" xfId="0" applyFont="1" applyFill="1" applyBorder="1" applyAlignment="1">
      <alignment vertical="center" wrapText="1"/>
    </xf>
    <xf numFmtId="0" fontId="5" fillId="2" borderId="7" xfId="0" applyFont="1" applyFill="1" applyBorder="1" applyAlignment="1">
      <alignment vertical="center" wrapText="1"/>
    </xf>
    <xf numFmtId="0" fontId="6" fillId="2" borderId="10" xfId="0" applyFont="1" applyFill="1" applyBorder="1" applyAlignment="1">
      <alignment vertical="center" wrapText="1"/>
    </xf>
    <xf numFmtId="0" fontId="24" fillId="2" borderId="0" xfId="0" applyFont="1" applyFill="1" applyAlignment="1">
      <alignment vertical="center"/>
    </xf>
    <xf numFmtId="0" fontId="5" fillId="2" borderId="0" xfId="0" applyFont="1" applyFill="1" applyAlignment="1">
      <alignment vertical="center"/>
    </xf>
    <xf numFmtId="0" fontId="27" fillId="2" borderId="0" xfId="0" applyFont="1" applyFill="1" applyAlignment="1">
      <alignment vertical="center"/>
    </xf>
    <xf numFmtId="0" fontId="7" fillId="2" borderId="0" xfId="0" applyFont="1" applyFill="1" applyAlignment="1">
      <alignment horizontal="justify" vertical="center"/>
    </xf>
    <xf numFmtId="0" fontId="28" fillId="2" borderId="0" xfId="0" applyFont="1" applyFill="1" applyAlignment="1">
      <alignment vertical="center"/>
    </xf>
    <xf numFmtId="0" fontId="29" fillId="2" borderId="0" xfId="0" applyFont="1" applyFill="1" applyAlignment="1">
      <alignment vertical="center"/>
    </xf>
    <xf numFmtId="0" fontId="9" fillId="2" borderId="81"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30" fillId="2" borderId="0" xfId="0" applyFont="1" applyFill="1" applyAlignment="1">
      <alignment horizontal="center" vertical="center"/>
    </xf>
    <xf numFmtId="0" fontId="9" fillId="2" borderId="14" xfId="0" applyFont="1" applyFill="1" applyBorder="1" applyAlignment="1">
      <alignment horizontal="center" vertical="center" wrapText="1"/>
    </xf>
    <xf numFmtId="0" fontId="31" fillId="2" borderId="71" xfId="0" applyFont="1" applyFill="1" applyBorder="1" applyAlignment="1">
      <alignment horizontal="center" vertical="center" wrapText="1"/>
    </xf>
    <xf numFmtId="0" fontId="32" fillId="2" borderId="71" xfId="0" applyFont="1" applyFill="1" applyBorder="1" applyAlignment="1">
      <alignment vertical="center" wrapText="1"/>
    </xf>
    <xf numFmtId="0" fontId="31" fillId="2" borderId="71" xfId="0" applyFont="1" applyFill="1" applyBorder="1" applyAlignment="1">
      <alignment vertical="center" wrapText="1"/>
    </xf>
    <xf numFmtId="0" fontId="0" fillId="2" borderId="78" xfId="0" applyFont="1" applyFill="1" applyBorder="1" applyAlignment="1">
      <alignment vertical="center"/>
    </xf>
    <xf numFmtId="0" fontId="0" fillId="2" borderId="71" xfId="0" applyFont="1" applyFill="1" applyBorder="1" applyAlignment="1">
      <alignment vertical="center"/>
    </xf>
    <xf numFmtId="0" fontId="0" fillId="2" borderId="73" xfId="0" applyFont="1" applyFill="1" applyBorder="1" applyAlignment="1">
      <alignment vertical="center"/>
    </xf>
    <xf numFmtId="0" fontId="0" fillId="2" borderId="0" xfId="0" applyFont="1" applyFill="1" applyAlignment="1">
      <alignment vertical="center"/>
    </xf>
    <xf numFmtId="0" fontId="5" fillId="2" borderId="50" xfId="0" applyFont="1" applyFill="1" applyBorder="1" applyAlignment="1">
      <alignment horizontal="center" vertical="center" wrapText="1"/>
    </xf>
    <xf numFmtId="0" fontId="33" fillId="2" borderId="77" xfId="0" applyFont="1" applyFill="1" applyBorder="1" applyAlignment="1">
      <alignment vertical="center" wrapText="1"/>
    </xf>
    <xf numFmtId="0" fontId="5" fillId="2" borderId="77" xfId="0" applyFont="1" applyFill="1" applyBorder="1" applyAlignment="1">
      <alignment vertical="center" wrapText="1"/>
    </xf>
    <xf numFmtId="0" fontId="34" fillId="2" borderId="56" xfId="0" applyFont="1" applyFill="1" applyBorder="1" applyAlignment="1">
      <alignment horizontal="center" vertical="center"/>
    </xf>
    <xf numFmtId="0" fontId="34" fillId="2" borderId="50" xfId="0" applyFont="1" applyFill="1" applyBorder="1" applyAlignment="1">
      <alignment horizontal="center" vertical="center"/>
    </xf>
    <xf numFmtId="0" fontId="0" fillId="2" borderId="56" xfId="0" applyFont="1" applyFill="1" applyBorder="1" applyAlignment="1">
      <alignment vertical="center"/>
    </xf>
    <xf numFmtId="0" fontId="0" fillId="2" borderId="50" xfId="0" applyFont="1" applyFill="1" applyBorder="1" applyAlignment="1">
      <alignment vertical="center"/>
    </xf>
    <xf numFmtId="0" fontId="0" fillId="2" borderId="77" xfId="0" applyFont="1" applyFill="1" applyBorder="1" applyAlignment="1">
      <alignment vertical="center"/>
    </xf>
    <xf numFmtId="0" fontId="35" fillId="2" borderId="77" xfId="0" applyFont="1" applyFill="1" applyBorder="1" applyAlignment="1">
      <alignment vertical="center" wrapText="1"/>
    </xf>
    <xf numFmtId="0" fontId="5" fillId="2" borderId="43" xfId="0" applyFont="1" applyFill="1" applyBorder="1" applyAlignment="1">
      <alignment horizontal="center" vertical="center" wrapText="1"/>
    </xf>
    <xf numFmtId="0" fontId="5" fillId="2" borderId="63" xfId="0" applyFont="1" applyFill="1" applyBorder="1" applyAlignment="1">
      <alignment vertical="center" wrapText="1"/>
    </xf>
    <xf numFmtId="0" fontId="0" fillId="2" borderId="59" xfId="0" applyFont="1" applyFill="1" applyBorder="1" applyAlignment="1">
      <alignment vertical="center"/>
    </xf>
    <xf numFmtId="0" fontId="0" fillId="2" borderId="43" xfId="0" applyFont="1" applyFill="1" applyBorder="1" applyAlignment="1">
      <alignment vertical="center"/>
    </xf>
    <xf numFmtId="0" fontId="0" fillId="2" borderId="63" xfId="0" applyFont="1" applyFill="1" applyBorder="1" applyAlignment="1">
      <alignment vertical="center"/>
    </xf>
    <xf numFmtId="0" fontId="5" fillId="2" borderId="71" xfId="0" applyFont="1" applyFill="1" applyBorder="1" applyAlignment="1">
      <alignment horizontal="center" vertical="center"/>
    </xf>
    <xf numFmtId="0" fontId="31" fillId="2" borderId="50" xfId="0" applyFont="1" applyFill="1" applyBorder="1" applyAlignment="1">
      <alignment horizontal="center" vertical="center" wrapText="1"/>
    </xf>
    <xf numFmtId="0" fontId="9" fillId="2" borderId="50" xfId="0" applyFont="1" applyFill="1" applyBorder="1" applyAlignment="1">
      <alignment vertical="center" wrapText="1"/>
    </xf>
    <xf numFmtId="0" fontId="31" fillId="2" borderId="77" xfId="0" applyFont="1" applyFill="1" applyBorder="1" applyAlignment="1">
      <alignment vertical="center" wrapText="1"/>
    </xf>
    <xf numFmtId="0" fontId="5" fillId="2" borderId="50" xfId="0" applyFont="1" applyFill="1" applyBorder="1" applyAlignment="1">
      <alignment horizontal="center" vertical="center"/>
    </xf>
    <xf numFmtId="0" fontId="33" fillId="2" borderId="50" xfId="0" applyFont="1" applyFill="1" applyBorder="1" applyAlignment="1">
      <alignment vertical="center" wrapText="1"/>
    </xf>
    <xf numFmtId="0" fontId="36" fillId="2" borderId="50" xfId="0" applyFont="1" applyFill="1" applyBorder="1" applyAlignment="1">
      <alignment horizontal="center" vertical="center"/>
    </xf>
    <xf numFmtId="0" fontId="5" fillId="2" borderId="50" xfId="0" quotePrefix="1" applyFont="1" applyFill="1" applyBorder="1" applyAlignment="1">
      <alignment horizontal="center" vertical="center" wrapText="1"/>
    </xf>
    <xf numFmtId="0" fontId="36" fillId="2" borderId="50" xfId="1" applyFont="1" applyFill="1" applyBorder="1" applyAlignment="1">
      <alignment horizontal="center" vertical="center"/>
    </xf>
    <xf numFmtId="0" fontId="38" fillId="2" borderId="50" xfId="1" applyFont="1" applyFill="1" applyBorder="1" applyAlignment="1">
      <alignment horizontal="center" vertical="center"/>
    </xf>
    <xf numFmtId="0" fontId="33" fillId="2" borderId="77" xfId="0" applyFont="1" applyFill="1" applyBorder="1" applyAlignment="1">
      <alignment horizontal="justify" vertical="center" wrapText="1"/>
    </xf>
    <xf numFmtId="0" fontId="5" fillId="2" borderId="43" xfId="0" applyFont="1" applyFill="1" applyBorder="1" applyAlignment="1">
      <alignment horizontal="center" vertical="center"/>
    </xf>
    <xf numFmtId="0" fontId="7" fillId="2" borderId="0" xfId="0" applyFont="1" applyFill="1" applyAlignment="1">
      <alignment horizontal="left" vertical="center"/>
    </xf>
    <xf numFmtId="0" fontId="0" fillId="2" borderId="0" xfId="0" applyFill="1" applyAlignment="1">
      <alignment vertical="center"/>
    </xf>
    <xf numFmtId="0" fontId="7" fillId="2" borderId="0" xfId="0" applyFont="1" applyFill="1" applyAlignment="1">
      <alignment vertical="center"/>
    </xf>
    <xf numFmtId="0" fontId="5" fillId="2" borderId="0" xfId="0" applyFont="1" applyFill="1" applyAlignment="1">
      <alignment horizontal="center" vertical="center"/>
    </xf>
    <xf numFmtId="0" fontId="9" fillId="2" borderId="79" xfId="0" applyFont="1" applyFill="1" applyBorder="1" applyAlignment="1">
      <alignment horizontal="center" vertical="center" wrapText="1"/>
    </xf>
    <xf numFmtId="0" fontId="5" fillId="2" borderId="73" xfId="0" applyFont="1" applyFill="1" applyBorder="1" applyAlignment="1">
      <alignment horizontal="center" vertical="center"/>
    </xf>
    <xf numFmtId="0" fontId="5" fillId="2" borderId="50" xfId="0" applyFont="1" applyFill="1" applyBorder="1" applyAlignment="1">
      <alignment vertical="center" wrapText="1"/>
    </xf>
    <xf numFmtId="0" fontId="36" fillId="2" borderId="77" xfId="0" applyFont="1" applyFill="1" applyBorder="1" applyAlignment="1">
      <alignment horizontal="center" vertical="center"/>
    </xf>
    <xf numFmtId="0" fontId="39" fillId="2" borderId="50" xfId="0" applyFont="1" applyFill="1" applyBorder="1" applyAlignment="1">
      <alignment vertical="center"/>
    </xf>
    <xf numFmtId="0" fontId="5" fillId="2" borderId="77" xfId="0" applyFont="1" applyFill="1" applyBorder="1" applyAlignment="1">
      <alignment horizontal="center" vertical="center"/>
    </xf>
    <xf numFmtId="0" fontId="33" fillId="2" borderId="63" xfId="0" applyFont="1" applyFill="1" applyBorder="1" applyAlignment="1">
      <alignment vertical="center" wrapText="1"/>
    </xf>
    <xf numFmtId="0" fontId="5" fillId="2" borderId="43" xfId="0" applyFont="1" applyFill="1" applyBorder="1" applyAlignment="1">
      <alignment vertical="center" wrapText="1"/>
    </xf>
    <xf numFmtId="0" fontId="32" fillId="2" borderId="50" xfId="0" applyFont="1" applyFill="1" applyBorder="1" applyAlignment="1">
      <alignment vertical="center" wrapText="1"/>
    </xf>
    <xf numFmtId="0" fontId="31" fillId="2" borderId="56" xfId="0" applyFont="1" applyFill="1" applyBorder="1" applyAlignment="1">
      <alignment vertical="center" wrapText="1"/>
    </xf>
    <xf numFmtId="0" fontId="5" fillId="2" borderId="60" xfId="0" applyFont="1" applyFill="1" applyBorder="1" applyAlignment="1">
      <alignment vertical="center" wrapText="1"/>
    </xf>
    <xf numFmtId="0" fontId="5" fillId="2" borderId="71" xfId="0" applyFont="1" applyFill="1" applyBorder="1" applyAlignment="1">
      <alignment vertical="center"/>
    </xf>
    <xf numFmtId="0" fontId="39" fillId="2" borderId="71" xfId="0" applyFont="1" applyFill="1" applyBorder="1" applyAlignment="1">
      <alignment vertical="center"/>
    </xf>
    <xf numFmtId="0" fontId="5" fillId="2" borderId="50" xfId="0" applyFont="1" applyFill="1" applyBorder="1" applyAlignment="1">
      <alignment vertical="center"/>
    </xf>
    <xf numFmtId="0" fontId="35" fillId="2" borderId="50" xfId="0" applyFont="1" applyFill="1" applyBorder="1" applyAlignment="1">
      <alignment vertical="center" wrapText="1"/>
    </xf>
    <xf numFmtId="0" fontId="5" fillId="2" borderId="43" xfId="0" applyFont="1" applyFill="1" applyBorder="1" applyAlignment="1">
      <alignment vertical="center"/>
    </xf>
    <xf numFmtId="0" fontId="36" fillId="2" borderId="43" xfId="0" applyFont="1" applyFill="1" applyBorder="1" applyAlignment="1">
      <alignment horizontal="center" vertical="center"/>
    </xf>
    <xf numFmtId="0" fontId="39" fillId="2" borderId="0" xfId="0" applyFont="1" applyFill="1" applyAlignment="1">
      <alignment vertical="center"/>
    </xf>
    <xf numFmtId="0" fontId="3" fillId="2" borderId="0" xfId="0" applyFont="1" applyFill="1">
      <alignment vertical="center"/>
    </xf>
    <xf numFmtId="0" fontId="8" fillId="2" borderId="0" xfId="0" applyFont="1" applyFill="1">
      <alignment vertical="center"/>
    </xf>
    <xf numFmtId="0" fontId="40" fillId="2" borderId="0" xfId="0" applyFont="1" applyFill="1">
      <alignment vertical="center"/>
    </xf>
    <xf numFmtId="0" fontId="41" fillId="2" borderId="0" xfId="0" applyFont="1" applyFill="1">
      <alignment vertical="center"/>
    </xf>
    <xf numFmtId="0" fontId="36" fillId="2" borderId="0" xfId="1" applyFont="1" applyFill="1">
      <alignment vertical="center"/>
    </xf>
    <xf numFmtId="0" fontId="36" fillId="2" borderId="0" xfId="0" applyFont="1" applyFill="1">
      <alignment vertical="center"/>
    </xf>
    <xf numFmtId="0" fontId="42" fillId="2" borderId="0" xfId="0" applyFont="1" applyFill="1">
      <alignment vertical="center"/>
    </xf>
    <xf numFmtId="0" fontId="38" fillId="2" borderId="0" xfId="1" applyFont="1" applyFill="1">
      <alignment vertical="center"/>
    </xf>
    <xf numFmtId="0" fontId="11" fillId="2" borderId="12" xfId="0" applyFont="1" applyFill="1" applyBorder="1">
      <alignment vertical="center"/>
    </xf>
    <xf numFmtId="0" fontId="11" fillId="2" borderId="2" xfId="0" applyFont="1" applyFill="1" applyBorder="1">
      <alignment vertical="center"/>
    </xf>
    <xf numFmtId="0" fontId="44" fillId="2" borderId="4" xfId="0" applyFont="1" applyFill="1" applyBorder="1" applyAlignment="1">
      <alignment vertical="center"/>
    </xf>
    <xf numFmtId="0" fontId="10" fillId="2" borderId="2" xfId="0" quotePrefix="1" applyFont="1" applyFill="1" applyBorder="1" applyAlignment="1">
      <alignment horizontal="left" vertical="center"/>
    </xf>
    <xf numFmtId="0" fontId="45" fillId="2" borderId="4" xfId="0" applyFont="1" applyFill="1" applyBorder="1" applyAlignment="1">
      <alignment vertical="center"/>
    </xf>
    <xf numFmtId="0" fontId="11" fillId="2" borderId="2" xfId="0" applyFont="1" applyFill="1" applyBorder="1" applyAlignment="1">
      <alignment horizontal="left" vertical="center"/>
    </xf>
    <xf numFmtId="0" fontId="12" fillId="2" borderId="0" xfId="0" applyFont="1" applyFill="1" applyAlignment="1">
      <alignment horizontal="left" vertical="center"/>
    </xf>
    <xf numFmtId="0" fontId="10" fillId="2" borderId="2" xfId="0" applyFont="1" applyFill="1" applyBorder="1" applyAlignment="1">
      <alignment horizontal="left" vertical="center"/>
    </xf>
    <xf numFmtId="0" fontId="11" fillId="2" borderId="2" xfId="0" quotePrefix="1" applyFont="1" applyFill="1" applyBorder="1" applyAlignment="1">
      <alignment horizontal="left" vertical="center"/>
    </xf>
    <xf numFmtId="0" fontId="11" fillId="2" borderId="2" xfId="0" quotePrefix="1" applyFont="1" applyFill="1" applyBorder="1">
      <alignment vertical="center"/>
    </xf>
    <xf numFmtId="0" fontId="6" fillId="0" borderId="1" xfId="0" applyFont="1" applyFill="1" applyBorder="1" applyAlignment="1">
      <alignment horizontal="left" vertical="center"/>
    </xf>
    <xf numFmtId="0" fontId="6" fillId="0" borderId="0" xfId="0" applyFont="1" applyFill="1" applyAlignment="1">
      <alignment vertical="center"/>
    </xf>
    <xf numFmtId="0" fontId="11" fillId="2" borderId="23"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11" fillId="0" borderId="24" xfId="0" applyFont="1" applyFill="1" applyBorder="1" applyAlignment="1">
      <alignment horizontal="center" vertical="center"/>
    </xf>
    <xf numFmtId="0" fontId="11" fillId="2" borderId="26" xfId="0" applyFont="1" applyFill="1" applyBorder="1" applyAlignment="1">
      <alignment vertical="center"/>
    </xf>
    <xf numFmtId="0" fontId="11" fillId="2" borderId="24" xfId="0" applyFont="1" applyFill="1" applyBorder="1" applyAlignment="1">
      <alignment vertical="center"/>
    </xf>
    <xf numFmtId="0" fontId="11" fillId="2" borderId="27" xfId="0" applyFont="1" applyFill="1" applyBorder="1" applyAlignment="1">
      <alignment vertical="center"/>
    </xf>
    <xf numFmtId="0" fontId="11" fillId="2" borderId="54" xfId="0" applyFont="1" applyFill="1" applyBorder="1" applyAlignment="1">
      <alignment horizontal="center" vertical="center"/>
    </xf>
    <xf numFmtId="0" fontId="11" fillId="0" borderId="1" xfId="0" applyFont="1" applyFill="1" applyBorder="1" applyAlignment="1">
      <alignment horizontal="center" vertical="center"/>
    </xf>
    <xf numFmtId="0" fontId="5" fillId="2" borderId="2" xfId="0" quotePrefix="1" applyFont="1" applyFill="1" applyBorder="1" applyAlignment="1">
      <alignment horizontal="center" vertical="center" wrapText="1"/>
    </xf>
    <xf numFmtId="0" fontId="17" fillId="0" borderId="87" xfId="0" quotePrefix="1" applyNumberFormat="1" applyFont="1" applyFill="1" applyBorder="1" applyAlignment="1">
      <alignment horizontal="left" vertical="center"/>
    </xf>
    <xf numFmtId="0" fontId="19" fillId="2" borderId="87" xfId="0" applyNumberFormat="1" applyFont="1" applyFill="1" applyBorder="1" applyAlignment="1">
      <alignment horizontal="left" vertical="center" wrapText="1"/>
    </xf>
    <xf numFmtId="0" fontId="17" fillId="0" borderId="2" xfId="0" quotePrefix="1" applyNumberFormat="1" applyFont="1" applyFill="1" applyBorder="1" applyAlignment="1">
      <alignment horizontal="left" vertical="center"/>
    </xf>
    <xf numFmtId="0" fontId="19" fillId="2" borderId="2" xfId="0" applyNumberFormat="1" applyFont="1" applyFill="1" applyBorder="1" applyAlignment="1">
      <alignment horizontal="left" vertical="center" wrapText="1"/>
    </xf>
    <xf numFmtId="0" fontId="17" fillId="0" borderId="38" xfId="0" quotePrefix="1" applyNumberFormat="1" applyFont="1" applyFill="1" applyBorder="1" applyAlignment="1">
      <alignment horizontal="left" vertical="center"/>
    </xf>
    <xf numFmtId="0" fontId="19" fillId="2" borderId="38" xfId="0" applyNumberFormat="1" applyFont="1" applyFill="1" applyBorder="1" applyAlignment="1">
      <alignment horizontal="left" vertical="center" wrapText="1"/>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11" fillId="2" borderId="35" xfId="0" quotePrefix="1"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11" fillId="0" borderId="45"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36" xfId="0" applyFont="1" applyFill="1" applyBorder="1" applyAlignment="1">
      <alignment horizontal="center" vertical="center"/>
    </xf>
    <xf numFmtId="0" fontId="11" fillId="0" borderId="6" xfId="0" applyFont="1" applyFill="1" applyBorder="1" applyAlignment="1">
      <alignment horizontal="center" vertical="center"/>
    </xf>
    <xf numFmtId="0" fontId="11" fillId="2" borderId="45" xfId="0" applyFont="1" applyFill="1" applyBorder="1" applyAlignment="1">
      <alignment horizontal="center" vertical="center" wrapText="1"/>
    </xf>
    <xf numFmtId="0" fontId="11" fillId="2" borderId="28" xfId="0" quotePrefix="1" applyFont="1" applyFill="1" applyBorder="1" applyAlignment="1">
      <alignment horizontal="center" vertical="center"/>
    </xf>
    <xf numFmtId="0" fontId="11" fillId="2" borderId="57"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58" xfId="0" applyFont="1" applyFill="1" applyBorder="1" applyAlignment="1">
      <alignment horizontal="center" vertical="center"/>
    </xf>
    <xf numFmtId="0" fontId="17" fillId="0" borderId="65" xfId="0" quotePrefix="1" applyNumberFormat="1" applyFont="1" applyFill="1" applyBorder="1" applyAlignment="1">
      <alignment horizontal="left" vertical="center"/>
    </xf>
    <xf numFmtId="0" fontId="17" fillId="2" borderId="65" xfId="0" quotePrefix="1" applyFont="1" applyFill="1" applyBorder="1" applyAlignment="1">
      <alignment horizontal="left" vertical="center"/>
    </xf>
    <xf numFmtId="0" fontId="19" fillId="2" borderId="34" xfId="0" applyNumberFormat="1" applyFont="1" applyFill="1" applyBorder="1" applyAlignment="1">
      <alignment horizontal="left" vertical="center" wrapText="1"/>
    </xf>
    <xf numFmtId="0" fontId="19" fillId="2" borderId="42" xfId="0" applyNumberFormat="1" applyFont="1" applyFill="1" applyBorder="1" applyAlignment="1">
      <alignment horizontal="left" vertical="center" wrapText="1"/>
    </xf>
    <xf numFmtId="0" fontId="0" fillId="0" borderId="0" xfId="0">
      <alignment vertical="center"/>
    </xf>
    <xf numFmtId="0" fontId="6" fillId="4" borderId="2" xfId="0" applyFont="1" applyFill="1" applyBorder="1">
      <alignment vertical="center"/>
    </xf>
    <xf numFmtId="0" fontId="5" fillId="2" borderId="0" xfId="0" applyFont="1" applyFill="1" applyBorder="1" applyAlignment="1">
      <alignment horizontal="center" vertical="center" wrapText="1"/>
    </xf>
    <xf numFmtId="0" fontId="5" fillId="2" borderId="2" xfId="0" quotePrefix="1" applyFont="1" applyFill="1" applyBorder="1" applyAlignment="1" applyProtection="1">
      <alignment horizontal="center" vertical="center" wrapText="1"/>
    </xf>
    <xf numFmtId="0" fontId="11" fillId="5" borderId="0" xfId="0" applyFont="1" applyFill="1" applyBorder="1" applyAlignment="1">
      <alignment horizontal="center" vertical="center"/>
    </xf>
    <xf numFmtId="0" fontId="11" fillId="5" borderId="0" xfId="0" applyFont="1" applyFill="1" applyBorder="1" applyAlignment="1">
      <alignment vertical="center"/>
    </xf>
    <xf numFmtId="0" fontId="11" fillId="5" borderId="0" xfId="0" applyFont="1" applyFill="1">
      <alignment vertical="center"/>
    </xf>
    <xf numFmtId="0" fontId="12" fillId="5" borderId="0" xfId="0" applyFont="1" applyFill="1">
      <alignment vertical="center"/>
    </xf>
    <xf numFmtId="0" fontId="11" fillId="5" borderId="0" xfId="0" quotePrefix="1" applyFont="1" applyFill="1" applyBorder="1" applyAlignment="1">
      <alignment horizontal="center" vertical="center" wrapText="1"/>
    </xf>
    <xf numFmtId="0" fontId="11" fillId="5" borderId="0" xfId="0" applyFont="1" applyFill="1" applyAlignment="1">
      <alignment vertical="center" wrapText="1"/>
    </xf>
    <xf numFmtId="0" fontId="17" fillId="4" borderId="43" xfId="0" applyFont="1" applyFill="1" applyBorder="1" applyAlignment="1">
      <alignment horizontal="center" vertical="center"/>
    </xf>
    <xf numFmtId="0" fontId="17" fillId="4" borderId="81" xfId="0" applyFont="1" applyFill="1" applyBorder="1" applyAlignment="1">
      <alignment horizontal="center" vertical="center"/>
    </xf>
    <xf numFmtId="0" fontId="11" fillId="6" borderId="0" xfId="0" applyFont="1" applyFill="1" applyBorder="1" applyAlignment="1">
      <alignment horizontal="center" vertical="center"/>
    </xf>
    <xf numFmtId="0" fontId="11" fillId="6" borderId="0" xfId="0" applyFont="1" applyFill="1" applyBorder="1" applyAlignment="1">
      <alignment vertical="center"/>
    </xf>
    <xf numFmtId="0" fontId="11" fillId="6" borderId="0" xfId="0" applyFont="1" applyFill="1">
      <alignment vertical="center"/>
    </xf>
    <xf numFmtId="0" fontId="0" fillId="6" borderId="0" xfId="0" applyFill="1">
      <alignment vertical="center"/>
    </xf>
    <xf numFmtId="0" fontId="15" fillId="6" borderId="0" xfId="0" applyFont="1" applyFill="1">
      <alignment vertical="center"/>
    </xf>
    <xf numFmtId="0" fontId="16" fillId="6" borderId="0" xfId="0" applyFont="1" applyFill="1">
      <alignment vertical="center"/>
    </xf>
    <xf numFmtId="0" fontId="1" fillId="6" borderId="0" xfId="0" applyFont="1" applyFill="1">
      <alignment vertical="center"/>
    </xf>
    <xf numFmtId="0" fontId="16" fillId="6" borderId="0" xfId="0" quotePrefix="1" applyFont="1" applyFill="1" applyBorder="1" applyAlignment="1">
      <alignment horizontal="center" vertical="center"/>
    </xf>
    <xf numFmtId="0" fontId="16" fillId="6" borderId="0" xfId="0" applyFont="1" applyFill="1" applyBorder="1" applyAlignment="1">
      <alignment horizontal="center" vertical="center"/>
    </xf>
    <xf numFmtId="0" fontId="16" fillId="6" borderId="0" xfId="0" applyFont="1" applyFill="1" applyBorder="1" applyAlignment="1">
      <alignment horizontal="center" vertical="center" wrapText="1"/>
    </xf>
    <xf numFmtId="0" fontId="16" fillId="6" borderId="0" xfId="0" applyFont="1" applyFill="1" applyBorder="1" applyAlignment="1">
      <alignment vertical="center"/>
    </xf>
    <xf numFmtId="0" fontId="6" fillId="2" borderId="0" xfId="0" applyFont="1" applyFill="1" applyAlignment="1">
      <alignment horizontal="left" vertical="center"/>
    </xf>
    <xf numFmtId="0" fontId="6" fillId="0" borderId="0" xfId="0" applyFont="1" applyFill="1" applyAlignment="1">
      <alignment horizontal="left" vertical="center"/>
    </xf>
    <xf numFmtId="0" fontId="11" fillId="2" borderId="44"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6" xfId="0" applyFont="1" applyFill="1" applyBorder="1" applyAlignment="1">
      <alignment horizontal="center" vertical="center"/>
    </xf>
    <xf numFmtId="0" fontId="11" fillId="2" borderId="28" xfId="0" quotePrefix="1"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9" fillId="0" borderId="5" xfId="0" applyFont="1" applyFill="1" applyBorder="1" applyAlignment="1">
      <alignment horizontal="right" vertical="center"/>
    </xf>
    <xf numFmtId="0" fontId="5" fillId="0" borderId="5" xfId="0" applyFont="1" applyFill="1" applyBorder="1" applyAlignment="1">
      <alignment horizontal="right" vertical="center"/>
    </xf>
    <xf numFmtId="0" fontId="5" fillId="0" borderId="5" xfId="0" quotePrefix="1" applyFont="1" applyFill="1" applyBorder="1" applyAlignment="1">
      <alignment horizontal="right"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7" borderId="0" xfId="0" applyFont="1" applyFill="1" applyBorder="1" applyAlignment="1">
      <alignment horizontal="center" vertical="center"/>
    </xf>
    <xf numFmtId="0" fontId="11" fillId="7" borderId="0" xfId="0" applyFont="1" applyFill="1" applyBorder="1" applyAlignment="1">
      <alignment vertical="center"/>
    </xf>
    <xf numFmtId="0" fontId="11" fillId="7" borderId="0" xfId="0" applyFont="1" applyFill="1">
      <alignment vertical="center"/>
    </xf>
    <xf numFmtId="0" fontId="11" fillId="2" borderId="55" xfId="0" applyFont="1" applyFill="1" applyBorder="1" applyAlignment="1">
      <alignment horizontal="center" vertical="center"/>
    </xf>
    <xf numFmtId="0" fontId="11" fillId="2" borderId="24" xfId="0" quotePrefix="1" applyFont="1" applyFill="1" applyBorder="1" applyAlignment="1">
      <alignment horizontal="center" vertical="center"/>
    </xf>
    <xf numFmtId="0" fontId="11" fillId="2" borderId="25" xfId="0" quotePrefix="1" applyFont="1" applyFill="1" applyBorder="1" applyAlignment="1">
      <alignment horizontal="center" vertical="center"/>
    </xf>
    <xf numFmtId="0" fontId="11" fillId="2" borderId="45" xfId="0" quotePrefix="1" applyFont="1" applyFill="1" applyBorder="1" applyAlignment="1">
      <alignment horizontal="center" vertical="center"/>
    </xf>
    <xf numFmtId="0" fontId="11" fillId="0" borderId="45"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6"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0" xfId="0" applyFont="1" applyFill="1" applyBorder="1" applyAlignment="1">
      <alignment vertical="center"/>
    </xf>
    <xf numFmtId="0" fontId="11" fillId="2" borderId="26" xfId="0" quotePrefix="1" applyFont="1" applyFill="1" applyBorder="1" applyAlignment="1">
      <alignment vertical="center"/>
    </xf>
    <xf numFmtId="0" fontId="6" fillId="2" borderId="0" xfId="0" applyFont="1" applyFill="1" applyAlignment="1">
      <alignment horizontal="left" vertical="center"/>
    </xf>
    <xf numFmtId="0" fontId="8" fillId="2" borderId="0" xfId="0" applyFont="1" applyFill="1" applyBorder="1" applyAlignment="1">
      <alignment horizontal="left" vertical="center"/>
    </xf>
    <xf numFmtId="0" fontId="6" fillId="2" borderId="2" xfId="0" applyFont="1" applyFill="1" applyBorder="1" applyAlignment="1">
      <alignment horizontal="center" vertical="center" wrapText="1"/>
    </xf>
    <xf numFmtId="0" fontId="6" fillId="0" borderId="0" xfId="0" applyFont="1" applyFill="1" applyAlignment="1">
      <alignment horizontal="left" vertical="center"/>
    </xf>
    <xf numFmtId="0" fontId="11" fillId="2" borderId="44"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5" fillId="2" borderId="2" xfId="0" quotePrefix="1" applyFont="1" applyFill="1" applyBorder="1">
      <alignment vertical="center"/>
    </xf>
    <xf numFmtId="0" fontId="11" fillId="0" borderId="81" xfId="0" quotePrefix="1" applyFont="1" applyFill="1" applyBorder="1" applyAlignment="1">
      <alignment horizontal="center" vertical="center" wrapText="1"/>
    </xf>
    <xf numFmtId="0" fontId="11" fillId="2" borderId="13" xfId="0" applyFont="1" applyFill="1" applyBorder="1" applyAlignment="1">
      <alignment horizontal="center" vertical="center"/>
    </xf>
    <xf numFmtId="0" fontId="11" fillId="2" borderId="14" xfId="0" applyFont="1" applyFill="1" applyBorder="1" applyAlignment="1">
      <alignment horizontal="center" vertical="center" wrapText="1"/>
    </xf>
    <xf numFmtId="0" fontId="11" fillId="2" borderId="14"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81" xfId="0" quotePrefix="1"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75"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57" xfId="0" applyFont="1" applyFill="1" applyBorder="1" applyAlignment="1">
      <alignment horizontal="center" vertical="center" wrapText="1"/>
    </xf>
    <xf numFmtId="0" fontId="11" fillId="2" borderId="58" xfId="0" applyFont="1" applyFill="1" applyBorder="1" applyAlignment="1">
      <alignment horizontal="center" vertical="center" wrapText="1"/>
    </xf>
    <xf numFmtId="0" fontId="11" fillId="2" borderId="61" xfId="0" applyFont="1" applyFill="1" applyBorder="1" applyAlignment="1">
      <alignment horizontal="center" vertical="center"/>
    </xf>
    <xf numFmtId="0" fontId="19" fillId="2" borderId="96" xfId="0" applyFont="1" applyFill="1" applyBorder="1" applyAlignment="1">
      <alignment horizontal="left" vertical="center" wrapText="1"/>
    </xf>
    <xf numFmtId="0" fontId="17" fillId="2" borderId="90" xfId="0" quotePrefix="1" applyFont="1" applyFill="1" applyBorder="1" applyAlignment="1">
      <alignment horizontal="left" vertical="center"/>
    </xf>
    <xf numFmtId="0" fontId="17" fillId="0" borderId="10" xfId="0" quotePrefix="1" applyNumberFormat="1" applyFont="1" applyFill="1" applyBorder="1" applyAlignment="1">
      <alignment horizontal="left" vertical="center"/>
    </xf>
    <xf numFmtId="22" fontId="17" fillId="2" borderId="10" xfId="0" quotePrefix="1" applyNumberFormat="1" applyFont="1" applyFill="1" applyBorder="1" applyAlignment="1">
      <alignment horizontal="left" vertical="center"/>
    </xf>
    <xf numFmtId="0" fontId="19" fillId="2" borderId="10" xfId="0" applyFont="1" applyFill="1" applyBorder="1" applyAlignment="1">
      <alignment horizontal="left" vertical="center" wrapText="1"/>
    </xf>
    <xf numFmtId="0" fontId="19" fillId="2" borderId="93" xfId="0" applyFont="1" applyFill="1" applyBorder="1" applyAlignment="1">
      <alignment horizontal="left" vertical="center" wrapText="1"/>
    </xf>
    <xf numFmtId="0" fontId="17" fillId="2" borderId="10" xfId="0" applyNumberFormat="1" applyFont="1" applyFill="1" applyBorder="1" applyAlignment="1">
      <alignment horizontal="left" vertical="center"/>
    </xf>
    <xf numFmtId="0" fontId="17" fillId="2" borderId="2" xfId="0" applyNumberFormat="1" applyFont="1" applyFill="1" applyBorder="1" applyAlignment="1">
      <alignment horizontal="left" vertical="center"/>
    </xf>
    <xf numFmtId="0" fontId="19" fillId="2" borderId="4" xfId="0" applyFont="1" applyFill="1" applyBorder="1" applyAlignment="1">
      <alignment horizontal="left" vertical="center" wrapText="1"/>
    </xf>
    <xf numFmtId="0" fontId="17" fillId="2" borderId="97" xfId="0" quotePrefix="1" applyFont="1" applyFill="1" applyBorder="1" applyAlignment="1">
      <alignment horizontal="left" vertical="center"/>
    </xf>
    <xf numFmtId="0" fontId="17" fillId="0" borderId="9" xfId="0" quotePrefix="1" applyNumberFormat="1" applyFont="1" applyFill="1" applyBorder="1" applyAlignment="1">
      <alignment horizontal="left" vertical="center"/>
    </xf>
    <xf numFmtId="0" fontId="17" fillId="2" borderId="9" xfId="0" applyNumberFormat="1" applyFont="1" applyFill="1" applyBorder="1" applyAlignment="1">
      <alignment horizontal="left" vertical="center"/>
    </xf>
    <xf numFmtId="22" fontId="17" fillId="2" borderId="9" xfId="0" quotePrefix="1" applyNumberFormat="1" applyFont="1" applyFill="1" applyBorder="1" applyAlignment="1">
      <alignment horizontal="left" vertical="center"/>
    </xf>
    <xf numFmtId="0" fontId="17" fillId="2" borderId="9" xfId="0" applyFont="1" applyFill="1" applyBorder="1" applyAlignment="1">
      <alignment horizontal="left" vertical="center"/>
    </xf>
    <xf numFmtId="0" fontId="19" fillId="2" borderId="9" xfId="0" applyFont="1" applyFill="1" applyBorder="1" applyAlignment="1">
      <alignment horizontal="left" vertical="center" wrapText="1"/>
    </xf>
    <xf numFmtId="0" fontId="19" fillId="2" borderId="12" xfId="0" applyFont="1" applyFill="1" applyBorder="1" applyAlignment="1">
      <alignment horizontal="left" vertical="center" wrapText="1"/>
    </xf>
    <xf numFmtId="0" fontId="17" fillId="0" borderId="38" xfId="0" applyNumberFormat="1" applyFont="1" applyFill="1" applyBorder="1" applyAlignment="1">
      <alignment horizontal="left" vertical="center"/>
    </xf>
    <xf numFmtId="0" fontId="17" fillId="2" borderId="38" xfId="0" applyNumberFormat="1" applyFont="1" applyFill="1" applyBorder="1" applyAlignment="1">
      <alignment horizontal="left" vertical="center"/>
    </xf>
    <xf numFmtId="0" fontId="19" fillId="2" borderId="39" xfId="0" applyFont="1" applyFill="1" applyBorder="1" applyAlignment="1">
      <alignment horizontal="left" vertical="center" wrapText="1"/>
    </xf>
    <xf numFmtId="0" fontId="17" fillId="2" borderId="78" xfId="0" applyFont="1" applyFill="1" applyBorder="1">
      <alignment vertical="center"/>
    </xf>
    <xf numFmtId="0" fontId="17" fillId="2" borderId="87" xfId="0" applyNumberFormat="1" applyFont="1" applyFill="1" applyBorder="1" applyAlignment="1">
      <alignment horizontal="left" vertical="center"/>
    </xf>
    <xf numFmtId="0" fontId="17" fillId="2" borderId="56" xfId="0" applyFont="1" applyFill="1" applyBorder="1">
      <alignment vertical="center"/>
    </xf>
    <xf numFmtId="0" fontId="19" fillId="2" borderId="10" xfId="0" applyNumberFormat="1" applyFont="1" applyFill="1" applyBorder="1" applyAlignment="1">
      <alignment horizontal="left" vertical="center" wrapText="1"/>
    </xf>
    <xf numFmtId="0" fontId="19" fillId="2" borderId="93" xfId="0" applyNumberFormat="1" applyFont="1" applyFill="1" applyBorder="1" applyAlignment="1">
      <alignment horizontal="left" vertical="center" wrapText="1"/>
    </xf>
    <xf numFmtId="0" fontId="17" fillId="0" borderId="90" xfId="0" quotePrefix="1" applyFont="1" applyFill="1" applyBorder="1" applyAlignment="1">
      <alignment horizontal="left" vertical="center"/>
    </xf>
    <xf numFmtId="0" fontId="17" fillId="0" borderId="32" xfId="0" quotePrefix="1" applyFont="1" applyFill="1" applyBorder="1" applyAlignment="1">
      <alignment horizontal="left" vertical="center"/>
    </xf>
    <xf numFmtId="0" fontId="17" fillId="2" borderId="59" xfId="0" applyFont="1" applyFill="1" applyBorder="1">
      <alignment vertical="center"/>
    </xf>
    <xf numFmtId="0" fontId="17" fillId="0" borderId="37" xfId="0" quotePrefix="1" applyFont="1" applyFill="1" applyBorder="1" applyAlignment="1">
      <alignment horizontal="left" vertical="center"/>
    </xf>
    <xf numFmtId="0" fontId="6" fillId="2" borderId="2" xfId="0" quotePrefix="1" applyFont="1" applyFill="1" applyBorder="1" applyAlignment="1">
      <alignment horizontal="center" vertical="center" wrapText="1"/>
    </xf>
    <xf numFmtId="0" fontId="17" fillId="2" borderId="18" xfId="0" applyFont="1" applyFill="1" applyBorder="1" applyAlignment="1">
      <alignment vertical="center" wrapText="1"/>
    </xf>
    <xf numFmtId="0" fontId="11" fillId="2" borderId="45" xfId="0" applyFont="1" applyFill="1" applyBorder="1" applyAlignment="1">
      <alignment horizontal="center" vertical="center"/>
    </xf>
    <xf numFmtId="0" fontId="11" fillId="2" borderId="44" xfId="0" applyFont="1" applyFill="1" applyBorder="1" applyAlignment="1">
      <alignment horizontal="center" vertical="center"/>
    </xf>
    <xf numFmtId="0" fontId="11" fillId="0" borderId="6"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6" fillId="2" borderId="2" xfId="0" applyFont="1" applyFill="1" applyBorder="1" applyAlignment="1">
      <alignment horizontal="center" vertical="center" wrapText="1"/>
    </xf>
    <xf numFmtId="0" fontId="11" fillId="2" borderId="28" xfId="0" applyFont="1" applyFill="1" applyBorder="1" applyAlignment="1">
      <alignment horizontal="center" vertical="center"/>
    </xf>
    <xf numFmtId="0" fontId="11" fillId="2" borderId="60" xfId="0" applyFont="1" applyFill="1" applyBorder="1" applyAlignment="1">
      <alignment horizontal="center" vertical="center"/>
    </xf>
    <xf numFmtId="0" fontId="6" fillId="2" borderId="0" xfId="0" applyFont="1" applyFill="1" applyAlignment="1">
      <alignment horizontal="left" vertical="center"/>
    </xf>
    <xf numFmtId="0" fontId="6" fillId="2" borderId="2" xfId="0" applyFont="1" applyFill="1" applyBorder="1" applyAlignment="1">
      <alignment horizontal="center" vertical="center" wrapText="1"/>
    </xf>
    <xf numFmtId="0" fontId="11" fillId="2" borderId="57" xfId="0" quotePrefix="1" applyFont="1" applyFill="1" applyBorder="1" applyAlignment="1">
      <alignment horizontal="center" vertical="center"/>
    </xf>
    <xf numFmtId="0" fontId="11" fillId="2" borderId="78" xfId="0" applyFont="1" applyFill="1" applyBorder="1" applyAlignment="1">
      <alignment horizontal="center" vertical="center" wrapText="1"/>
    </xf>
    <xf numFmtId="0" fontId="11" fillId="2" borderId="79" xfId="0" applyFont="1" applyFill="1" applyBorder="1" applyAlignment="1">
      <alignment horizontal="center" vertical="center" wrapText="1"/>
    </xf>
    <xf numFmtId="0" fontId="11" fillId="2" borderId="79" xfId="0" applyFont="1" applyFill="1" applyBorder="1" applyAlignment="1">
      <alignment horizontal="center" vertical="center"/>
    </xf>
    <xf numFmtId="0" fontId="11" fillId="2" borderId="98"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7" fillId="2" borderId="2" xfId="0" applyFont="1" applyFill="1" applyBorder="1" applyAlignment="1">
      <alignment horizontal="center" vertical="center"/>
    </xf>
    <xf numFmtId="0" fontId="5" fillId="2" borderId="2" xfId="0" applyFont="1" applyFill="1" applyBorder="1" applyAlignment="1">
      <alignment horizontal="left" vertical="center" wrapText="1"/>
    </xf>
    <xf numFmtId="0" fontId="9"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18" fillId="3" borderId="8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1" fillId="2" borderId="6" xfId="0" quotePrefix="1" applyFont="1" applyFill="1" applyBorder="1" applyAlignment="1">
      <alignment horizontal="center" vertical="center"/>
    </xf>
    <xf numFmtId="0" fontId="17" fillId="2" borderId="65" xfId="0" applyNumberFormat="1" applyFont="1" applyFill="1" applyBorder="1" applyAlignment="1">
      <alignment horizontal="left" vertical="center"/>
    </xf>
    <xf numFmtId="0" fontId="19" fillId="2" borderId="66" xfId="0" applyFont="1" applyFill="1" applyBorder="1" applyAlignment="1">
      <alignment horizontal="left" vertical="center" wrapText="1"/>
    </xf>
    <xf numFmtId="0" fontId="5" fillId="0" borderId="2"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lignment vertical="center"/>
    </xf>
    <xf numFmtId="0" fontId="8" fillId="0" borderId="0" xfId="0" applyFont="1" applyFill="1" applyBorder="1" applyAlignment="1">
      <alignment vertical="center"/>
    </xf>
    <xf numFmtId="0" fontId="7"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5" fillId="4" borderId="2" xfId="0" applyFont="1" applyFill="1" applyBorder="1">
      <alignment vertical="center"/>
    </xf>
    <xf numFmtId="0" fontId="6" fillId="2" borderId="2" xfId="0" applyFont="1" applyFill="1" applyBorder="1" applyAlignment="1">
      <alignment horizontal="left" vertical="center" wrapText="1" indent="2"/>
    </xf>
    <xf numFmtId="0" fontId="5" fillId="2" borderId="2" xfId="0" applyFont="1" applyFill="1" applyBorder="1" applyAlignment="1">
      <alignment horizontal="center" vertical="center"/>
    </xf>
    <xf numFmtId="0" fontId="5" fillId="2" borderId="2" xfId="0" applyFont="1" applyFill="1" applyBorder="1" applyAlignment="1">
      <alignment horizontal="left" vertical="center"/>
    </xf>
    <xf numFmtId="0" fontId="8" fillId="2" borderId="0" xfId="0" applyFont="1" applyFill="1" applyAlignment="1">
      <alignment horizontal="left" vertical="center"/>
    </xf>
    <xf numFmtId="0" fontId="3" fillId="2" borderId="0" xfId="0" applyFont="1" applyFill="1" applyAlignment="1">
      <alignment horizontal="left" vertical="center"/>
    </xf>
    <xf numFmtId="0" fontId="6" fillId="2" borderId="0" xfId="0" applyFont="1" applyFill="1" applyAlignment="1">
      <alignment horizontal="left" vertical="center"/>
    </xf>
    <xf numFmtId="0" fontId="11" fillId="0" borderId="47"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48"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28" xfId="0" applyFont="1" applyFill="1" applyBorder="1" applyAlignment="1">
      <alignment horizontal="center" vertical="center"/>
    </xf>
    <xf numFmtId="0" fontId="11" fillId="0" borderId="6" xfId="0" applyFont="1" applyFill="1" applyBorder="1" applyAlignment="1">
      <alignment horizontal="center" vertical="center"/>
    </xf>
    <xf numFmtId="0" fontId="11" fillId="2" borderId="28" xfId="0" quotePrefix="1" applyFont="1" applyFill="1" applyBorder="1" applyAlignment="1">
      <alignment horizontal="center" vertical="center" wrapText="1"/>
    </xf>
    <xf numFmtId="0" fontId="11" fillId="2" borderId="28" xfId="0" quotePrefix="1" applyFont="1" applyFill="1" applyBorder="1" applyAlignment="1">
      <alignment horizontal="center" vertical="center"/>
    </xf>
    <xf numFmtId="0" fontId="11" fillId="2" borderId="57"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58" xfId="0" applyFont="1" applyFill="1" applyBorder="1" applyAlignment="1">
      <alignment horizontal="center" vertical="center"/>
    </xf>
    <xf numFmtId="0" fontId="5" fillId="0" borderId="2" xfId="0" applyFont="1" applyFill="1" applyBorder="1" applyAlignment="1">
      <alignment horizontal="center" vertical="center"/>
    </xf>
    <xf numFmtId="0" fontId="7" fillId="2" borderId="0" xfId="0" applyFont="1" applyFill="1" applyAlignment="1">
      <alignment horizontal="center" vertical="center"/>
    </xf>
    <xf numFmtId="0" fontId="17" fillId="2" borderId="0" xfId="0" applyFont="1" applyFill="1" applyAlignment="1">
      <alignment horizontal="left"/>
    </xf>
    <xf numFmtId="0" fontId="5" fillId="2" borderId="0" xfId="0" applyFont="1" applyFill="1" applyBorder="1" applyAlignment="1">
      <alignment horizontal="left" vertical="center"/>
    </xf>
    <xf numFmtId="49" fontId="17" fillId="0" borderId="99" xfId="0" applyNumberFormat="1" applyFont="1" applyBorder="1">
      <alignment vertical="center"/>
    </xf>
    <xf numFmtId="49" fontId="17" fillId="0" borderId="5" xfId="0" applyNumberFormat="1" applyFont="1" applyBorder="1">
      <alignment vertical="center"/>
    </xf>
    <xf numFmtId="49" fontId="17" fillId="0" borderId="41" xfId="0" applyNumberFormat="1" applyFont="1" applyBorder="1">
      <alignment vertical="center"/>
    </xf>
    <xf numFmtId="0" fontId="17" fillId="2" borderId="20" xfId="0" applyFont="1" applyFill="1" applyBorder="1">
      <alignment vertical="center"/>
    </xf>
    <xf numFmtId="49" fontId="17" fillId="0" borderId="7" xfId="0" applyNumberFormat="1" applyFont="1" applyBorder="1">
      <alignment vertical="center"/>
    </xf>
    <xf numFmtId="0" fontId="17" fillId="2" borderId="99" xfId="0" quotePrefix="1" applyFont="1" applyFill="1" applyBorder="1" applyAlignment="1">
      <alignment horizontal="left" vertical="center"/>
    </xf>
    <xf numFmtId="0" fontId="17" fillId="2" borderId="3" xfId="0" quotePrefix="1" applyFont="1" applyFill="1" applyBorder="1" applyAlignment="1">
      <alignment horizontal="left" vertical="center"/>
    </xf>
    <xf numFmtId="0" fontId="17" fillId="2" borderId="41" xfId="0" quotePrefix="1" applyFont="1" applyFill="1" applyBorder="1" applyAlignment="1">
      <alignment horizontal="left" vertical="center"/>
    </xf>
    <xf numFmtId="0" fontId="17" fillId="2" borderId="5" xfId="0" quotePrefix="1" applyFont="1" applyFill="1" applyBorder="1" applyAlignment="1">
      <alignment horizontal="left" vertical="center"/>
    </xf>
    <xf numFmtId="0" fontId="17" fillId="2" borderId="82" xfId="0" quotePrefix="1" applyFont="1" applyFill="1" applyBorder="1" applyAlignment="1">
      <alignment horizontal="left" vertical="center"/>
    </xf>
    <xf numFmtId="0" fontId="17" fillId="2" borderId="41" xfId="0" quotePrefix="1" applyFont="1" applyFill="1" applyBorder="1">
      <alignment vertical="center"/>
    </xf>
    <xf numFmtId="0" fontId="17" fillId="2" borderId="32" xfId="0" applyFont="1" applyFill="1" applyBorder="1">
      <alignment vertical="center"/>
    </xf>
    <xf numFmtId="49" fontId="17" fillId="0" borderId="10" xfId="0" applyNumberFormat="1" applyFont="1" applyBorder="1">
      <alignment vertical="center"/>
    </xf>
    <xf numFmtId="49" fontId="0" fillId="0" borderId="0" xfId="0" applyNumberFormat="1" applyAlignment="1"/>
    <xf numFmtId="0" fontId="19" fillId="2" borderId="85" xfId="0" applyFont="1" applyFill="1" applyBorder="1" applyAlignment="1">
      <alignment horizontal="left" vertical="center" wrapText="1"/>
    </xf>
    <xf numFmtId="0" fontId="17" fillId="2" borderId="68" xfId="0" quotePrefix="1" applyFont="1" applyFill="1" applyBorder="1" applyAlignment="1">
      <alignment horizontal="left" vertical="center"/>
    </xf>
    <xf numFmtId="0" fontId="17" fillId="0" borderId="65" xfId="0" quotePrefix="1" applyFont="1" applyFill="1" applyBorder="1" applyAlignment="1">
      <alignment horizontal="left" vertical="center"/>
    </xf>
    <xf numFmtId="0" fontId="17" fillId="2" borderId="8" xfId="0" applyFont="1" applyFill="1" applyBorder="1" applyAlignment="1">
      <alignment horizontal="left" vertical="center"/>
    </xf>
    <xf numFmtId="0" fontId="17" fillId="0" borderId="87" xfId="0" applyFont="1" applyFill="1" applyBorder="1" applyAlignment="1">
      <alignment horizontal="left" vertical="center" wrapText="1"/>
    </xf>
    <xf numFmtId="0" fontId="17" fillId="0" borderId="88"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17" fillId="0" borderId="38" xfId="0" applyFont="1" applyFill="1" applyBorder="1" applyAlignment="1">
      <alignment horizontal="left" vertical="center" wrapText="1"/>
    </xf>
    <xf numFmtId="0" fontId="17" fillId="0" borderId="42" xfId="0" applyFont="1" applyFill="1" applyBorder="1" applyAlignment="1">
      <alignment horizontal="left" vertical="center" wrapText="1"/>
    </xf>
    <xf numFmtId="0" fontId="17" fillId="2" borderId="87" xfId="0" applyNumberFormat="1" applyFont="1" applyFill="1" applyBorder="1" applyAlignment="1">
      <alignment horizontal="left" vertical="center" wrapText="1"/>
    </xf>
    <xf numFmtId="0" fontId="17" fillId="2" borderId="88" xfId="0" applyFont="1" applyFill="1" applyBorder="1" applyAlignment="1">
      <alignment horizontal="left" vertical="center" wrapText="1"/>
    </xf>
    <xf numFmtId="0" fontId="17" fillId="2" borderId="2" xfId="0" applyNumberFormat="1" applyFont="1" applyFill="1" applyBorder="1" applyAlignment="1">
      <alignment horizontal="left" vertical="center" wrapText="1"/>
    </xf>
    <xf numFmtId="0" fontId="17" fillId="2" borderId="34" xfId="0" applyFont="1" applyFill="1" applyBorder="1" applyAlignment="1">
      <alignment horizontal="left" vertical="center" wrapText="1"/>
    </xf>
    <xf numFmtId="0" fontId="17" fillId="2" borderId="38" xfId="0" applyNumberFormat="1" applyFont="1" applyFill="1" applyBorder="1" applyAlignment="1">
      <alignment horizontal="left" vertical="center" wrapText="1"/>
    </xf>
    <xf numFmtId="0" fontId="17" fillId="2" borderId="42" xfId="0" applyFont="1" applyFill="1" applyBorder="1" applyAlignment="1">
      <alignment horizontal="left" vertical="center" wrapText="1"/>
    </xf>
    <xf numFmtId="0" fontId="17" fillId="2" borderId="84"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92" xfId="0" applyFont="1" applyFill="1" applyBorder="1" applyAlignment="1">
      <alignment horizontal="left" vertical="center" wrapText="1"/>
    </xf>
    <xf numFmtId="0" fontId="17" fillId="2" borderId="65" xfId="0" applyFont="1" applyFill="1" applyBorder="1" applyAlignment="1">
      <alignment horizontal="left" vertical="center" wrapText="1"/>
    </xf>
    <xf numFmtId="0" fontId="17" fillId="2" borderId="66" xfId="0" applyFont="1" applyFill="1" applyBorder="1" applyAlignment="1">
      <alignment horizontal="left" vertical="center" wrapText="1"/>
    </xf>
    <xf numFmtId="0" fontId="17" fillId="2" borderId="0" xfId="0" applyFont="1" applyFill="1" applyAlignment="1">
      <alignment horizontal="left" vertical="center"/>
    </xf>
    <xf numFmtId="0" fontId="17" fillId="2" borderId="17" xfId="0" applyFont="1" applyFill="1" applyBorder="1" applyAlignment="1">
      <alignment horizontal="left" vertical="center" wrapText="1"/>
    </xf>
    <xf numFmtId="0" fontId="17" fillId="2" borderId="85" xfId="0" applyFont="1" applyFill="1" applyBorder="1" applyAlignment="1">
      <alignment horizontal="left" vertical="center"/>
    </xf>
    <xf numFmtId="0" fontId="17" fillId="2" borderId="0"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91" xfId="0" applyFont="1" applyFill="1" applyBorder="1" applyAlignment="1">
      <alignment horizontal="left" vertical="center"/>
    </xf>
    <xf numFmtId="0" fontId="17" fillId="2" borderId="17" xfId="0" applyFont="1" applyFill="1" applyBorder="1" applyAlignment="1">
      <alignment horizontal="left" vertical="center"/>
    </xf>
    <xf numFmtId="0" fontId="17" fillId="2" borderId="18" xfId="0" applyFont="1" applyFill="1" applyBorder="1" applyAlignment="1">
      <alignment horizontal="left" vertical="center"/>
    </xf>
    <xf numFmtId="0" fontId="17" fillId="2" borderId="21" xfId="0" applyFont="1" applyFill="1" applyBorder="1" applyAlignment="1">
      <alignment horizontal="left" vertical="center"/>
    </xf>
    <xf numFmtId="0" fontId="17" fillId="2" borderId="86" xfId="0" applyFont="1" applyFill="1" applyBorder="1">
      <alignment vertical="center"/>
    </xf>
    <xf numFmtId="0" fontId="17" fillId="2" borderId="24" xfId="0" applyFont="1" applyFill="1" applyBorder="1">
      <alignment vertical="center"/>
    </xf>
    <xf numFmtId="0" fontId="17" fillId="2" borderId="6" xfId="0" applyFont="1" applyFill="1" applyBorder="1">
      <alignment vertical="center"/>
    </xf>
    <xf numFmtId="0" fontId="46" fillId="2" borderId="38" xfId="0" applyFont="1" applyFill="1" applyBorder="1" applyAlignment="1">
      <alignment horizontal="left" vertical="center" wrapText="1"/>
    </xf>
    <xf numFmtId="0" fontId="17" fillId="2" borderId="99" xfId="0" quotePrefix="1" applyFont="1" applyFill="1" applyBorder="1" applyAlignment="1">
      <alignment horizontal="left" vertical="center" wrapText="1"/>
    </xf>
    <xf numFmtId="0" fontId="17" fillId="2" borderId="5" xfId="0" quotePrefix="1" applyFont="1" applyFill="1" applyBorder="1" applyAlignment="1">
      <alignment horizontal="left" vertical="center" wrapText="1"/>
    </xf>
    <xf numFmtId="0" fontId="17" fillId="2" borderId="41" xfId="0" quotePrefix="1" applyFont="1" applyFill="1" applyBorder="1" applyAlignment="1">
      <alignment horizontal="left" vertical="center" wrapText="1"/>
    </xf>
    <xf numFmtId="0" fontId="17" fillId="2" borderId="90" xfId="0" quotePrefix="1" applyFont="1" applyFill="1" applyBorder="1" applyAlignment="1">
      <alignment horizontal="left" vertical="center" wrapText="1"/>
    </xf>
    <xf numFmtId="0" fontId="17" fillId="2" borderId="7" xfId="0" quotePrefix="1" applyFont="1" applyFill="1" applyBorder="1" applyAlignment="1">
      <alignment horizontal="left" vertical="center" wrapText="1"/>
    </xf>
    <xf numFmtId="0" fontId="17" fillId="2" borderId="10" xfId="0" quotePrefix="1" applyFont="1" applyFill="1" applyBorder="1" applyAlignment="1">
      <alignment horizontal="left" vertical="center"/>
    </xf>
    <xf numFmtId="0" fontId="17" fillId="0" borderId="10" xfId="0" applyFont="1" applyFill="1" applyBorder="1" applyAlignment="1">
      <alignment horizontal="left" vertical="center"/>
    </xf>
    <xf numFmtId="165" fontId="17" fillId="0" borderId="10" xfId="0" applyNumberFormat="1" applyFont="1" applyBorder="1" applyAlignment="1">
      <alignment horizontal="left" vertical="center"/>
    </xf>
    <xf numFmtId="0" fontId="16" fillId="2" borderId="0" xfId="0" applyFont="1" applyFill="1">
      <alignment vertical="center"/>
    </xf>
    <xf numFmtId="0" fontId="15" fillId="0" borderId="0" xfId="0" applyFont="1" applyFill="1">
      <alignment vertical="center"/>
    </xf>
    <xf numFmtId="0" fontId="16" fillId="5" borderId="0" xfId="0" applyFont="1" applyFill="1">
      <alignment vertical="center"/>
    </xf>
    <xf numFmtId="0" fontId="15" fillId="5" borderId="0" xfId="0" applyFont="1" applyFill="1">
      <alignment vertical="center"/>
    </xf>
    <xf numFmtId="0" fontId="16" fillId="5" borderId="0" xfId="0" quotePrefix="1" applyFont="1" applyFill="1" applyBorder="1" applyAlignment="1">
      <alignment horizontal="center" vertical="center"/>
    </xf>
    <xf numFmtId="0" fontId="16" fillId="5" borderId="0" xfId="0" applyFont="1" applyFill="1" applyBorder="1" applyAlignment="1">
      <alignment horizontal="center" vertical="center"/>
    </xf>
    <xf numFmtId="0" fontId="16"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6" fillId="5" borderId="0" xfId="0" applyFont="1" applyFill="1" applyAlignment="1">
      <alignment vertical="center" wrapText="1"/>
    </xf>
    <xf numFmtId="0" fontId="16" fillId="5" borderId="56" xfId="0" applyFont="1" applyFill="1" applyBorder="1" applyAlignment="1">
      <alignment vertical="center"/>
    </xf>
    <xf numFmtId="0" fontId="16" fillId="5"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16" fillId="2" borderId="0" xfId="0" quotePrefix="1" applyFont="1" applyFill="1" applyBorder="1" applyAlignment="1">
      <alignment vertical="center" wrapText="1"/>
    </xf>
    <xf numFmtId="0" fontId="16" fillId="0" borderId="77" xfId="0" quotePrefix="1" applyFont="1" applyFill="1" applyBorder="1" applyAlignment="1">
      <alignment vertical="center" wrapText="1"/>
    </xf>
    <xf numFmtId="0" fontId="15" fillId="5" borderId="0" xfId="0" applyFont="1" applyFill="1" applyBorder="1">
      <alignment vertical="center"/>
    </xf>
    <xf numFmtId="0" fontId="13" fillId="0" borderId="0" xfId="0" applyFont="1" applyFill="1">
      <alignment vertical="center"/>
    </xf>
    <xf numFmtId="0" fontId="13" fillId="2" borderId="0" xfId="0" applyFont="1" applyFill="1">
      <alignment vertical="center"/>
    </xf>
    <xf numFmtId="0" fontId="13" fillId="0" borderId="28" xfId="0" applyFont="1" applyFill="1" applyBorder="1" applyAlignment="1">
      <alignment horizontal="center" vertical="center"/>
    </xf>
    <xf numFmtId="0" fontId="13" fillId="0" borderId="6"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1" xfId="0" quotePrefix="1" applyFont="1" applyFill="1" applyBorder="1" applyAlignment="1">
      <alignment horizontal="center" vertical="center" wrapText="1"/>
    </xf>
    <xf numFmtId="0" fontId="13" fillId="2" borderId="28" xfId="0" applyFont="1" applyFill="1" applyBorder="1" applyAlignment="1">
      <alignment horizontal="center" vertical="center"/>
    </xf>
    <xf numFmtId="0" fontId="13" fillId="2" borderId="6"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1" xfId="0" quotePrefix="1" applyFont="1" applyFill="1" applyBorder="1" applyAlignment="1">
      <alignment horizontal="center" vertical="center" wrapText="1"/>
    </xf>
    <xf numFmtId="0" fontId="13" fillId="2" borderId="6" xfId="0" applyFont="1" applyFill="1" applyBorder="1" applyAlignment="1">
      <alignment horizontal="center" vertical="center"/>
    </xf>
    <xf numFmtId="0" fontId="13" fillId="2" borderId="29" xfId="0" applyFont="1" applyFill="1" applyBorder="1" applyAlignment="1">
      <alignment horizontal="center" vertical="center"/>
    </xf>
    <xf numFmtId="0" fontId="13" fillId="2" borderId="30" xfId="0" applyFont="1" applyFill="1" applyBorder="1" applyAlignment="1">
      <alignment horizontal="center" vertical="center"/>
    </xf>
    <xf numFmtId="0" fontId="13" fillId="2" borderId="28" xfId="0" applyFont="1" applyFill="1" applyBorder="1" applyAlignment="1">
      <alignment horizontal="center" vertical="center" wrapText="1"/>
    </xf>
    <xf numFmtId="0" fontId="13" fillId="2" borderId="30" xfId="0" quotePrefix="1" applyFont="1" applyFill="1" applyBorder="1" applyAlignment="1">
      <alignment horizontal="center" vertical="center" wrapText="1"/>
    </xf>
    <xf numFmtId="0" fontId="13" fillId="2" borderId="28"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51"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3" fillId="0" borderId="47"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48" xfId="0" applyFont="1" applyFill="1" applyBorder="1" applyAlignment="1">
      <alignment horizontal="center" vertical="center"/>
    </xf>
    <xf numFmtId="0" fontId="47" fillId="2" borderId="0" xfId="0" applyFont="1" applyFill="1">
      <alignment vertical="center"/>
    </xf>
    <xf numFmtId="0" fontId="13" fillId="2" borderId="47"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48" xfId="0" applyFont="1" applyFill="1" applyBorder="1" applyAlignment="1">
      <alignment horizontal="center" vertical="center"/>
    </xf>
    <xf numFmtId="0" fontId="13" fillId="2" borderId="47" xfId="0" quotePrefix="1" applyFont="1" applyFill="1" applyBorder="1" applyAlignment="1">
      <alignment horizontal="center" vertical="center"/>
    </xf>
    <xf numFmtId="0" fontId="13" fillId="2" borderId="48" xfId="0" applyFont="1" applyFill="1" applyBorder="1" applyAlignment="1">
      <alignment horizontal="center" vertical="center" wrapText="1"/>
    </xf>
    <xf numFmtId="0" fontId="47" fillId="0" borderId="0" xfId="0" applyFont="1" applyFill="1">
      <alignment vertical="center"/>
    </xf>
    <xf numFmtId="0" fontId="13" fillId="0" borderId="6" xfId="0" applyFont="1" applyFill="1" applyBorder="1" applyAlignment="1">
      <alignment horizontal="center" vertical="center"/>
    </xf>
    <xf numFmtId="0" fontId="13" fillId="0" borderId="29" xfId="0" applyFont="1" applyFill="1" applyBorder="1" applyAlignment="1">
      <alignment vertical="center"/>
    </xf>
    <xf numFmtId="0" fontId="13" fillId="0" borderId="6" xfId="0" applyFont="1" applyFill="1" applyBorder="1" applyAlignment="1">
      <alignment vertical="center"/>
    </xf>
    <xf numFmtId="0" fontId="13" fillId="0" borderId="30" xfId="0" applyFont="1" applyFill="1" applyBorder="1" applyAlignment="1">
      <alignment vertical="center"/>
    </xf>
    <xf numFmtId="0" fontId="13" fillId="2" borderId="29" xfId="0" applyFont="1" applyFill="1" applyBorder="1" applyAlignment="1">
      <alignment vertical="center"/>
    </xf>
    <xf numFmtId="0" fontId="13" fillId="2" borderId="6" xfId="0" applyFont="1" applyFill="1" applyBorder="1" applyAlignment="1">
      <alignment vertical="center"/>
    </xf>
    <xf numFmtId="0" fontId="13" fillId="2" borderId="30" xfId="0" applyFont="1" applyFill="1" applyBorder="1" applyAlignment="1">
      <alignment vertical="center"/>
    </xf>
    <xf numFmtId="0" fontId="13" fillId="2" borderId="28" xfId="0" quotePrefix="1" applyFont="1" applyFill="1" applyBorder="1" applyAlignment="1">
      <alignment horizontal="center" vertical="center"/>
    </xf>
    <xf numFmtId="0" fontId="13" fillId="2" borderId="54" xfId="0" quotePrefix="1" applyFont="1" applyFill="1" applyBorder="1" applyAlignment="1">
      <alignment vertical="center"/>
    </xf>
    <xf numFmtId="0" fontId="13" fillId="2" borderId="1" xfId="0" applyFont="1" applyFill="1" applyBorder="1" applyAlignment="1">
      <alignment vertical="center"/>
    </xf>
    <xf numFmtId="0" fontId="13" fillId="2" borderId="55" xfId="0" applyFont="1" applyFill="1" applyBorder="1" applyAlignment="1">
      <alignment horizontal="center" vertical="center" wrapText="1"/>
    </xf>
    <xf numFmtId="0" fontId="13" fillId="2" borderId="29" xfId="0" quotePrefix="1" applyFont="1" applyFill="1" applyBorder="1" applyAlignment="1">
      <alignment horizontal="center" vertical="center"/>
    </xf>
    <xf numFmtId="0" fontId="13" fillId="2" borderId="54" xfId="0" quotePrefix="1" applyFont="1" applyFill="1" applyBorder="1" applyAlignment="1">
      <alignment horizontal="center" vertical="center"/>
    </xf>
    <xf numFmtId="0" fontId="13" fillId="2" borderId="1" xfId="0" applyFont="1" applyFill="1" applyBorder="1" applyAlignment="1">
      <alignment horizontal="center" vertical="center"/>
    </xf>
    <xf numFmtId="0" fontId="13" fillId="2" borderId="57" xfId="0" applyFont="1" applyFill="1" applyBorder="1" applyAlignment="1">
      <alignment vertical="center"/>
    </xf>
    <xf numFmtId="0" fontId="13" fillId="2" borderId="58" xfId="0" applyFont="1" applyFill="1" applyBorder="1" applyAlignment="1">
      <alignment vertical="center"/>
    </xf>
    <xf numFmtId="0" fontId="13" fillId="0" borderId="44" xfId="0" applyFont="1" applyFill="1" applyBorder="1" applyAlignment="1">
      <alignment vertical="center"/>
    </xf>
    <xf numFmtId="0" fontId="13" fillId="0" borderId="45" xfId="0" applyFont="1" applyFill="1" applyBorder="1" applyAlignment="1">
      <alignment vertical="center"/>
    </xf>
    <xf numFmtId="0" fontId="13" fillId="0" borderId="46" xfId="0" applyFont="1" applyFill="1" applyBorder="1" applyAlignment="1">
      <alignment vertical="center"/>
    </xf>
    <xf numFmtId="0" fontId="13" fillId="2" borderId="44" xfId="0" applyFont="1" applyFill="1" applyBorder="1" applyAlignment="1">
      <alignment vertical="center"/>
    </xf>
    <xf numFmtId="0" fontId="13" fillId="2" borderId="45" xfId="0" applyFont="1" applyFill="1" applyBorder="1" applyAlignment="1">
      <alignment vertical="center"/>
    </xf>
    <xf numFmtId="0" fontId="13" fillId="2" borderId="46" xfId="0" applyFont="1" applyFill="1" applyBorder="1" applyAlignment="1">
      <alignment vertical="center"/>
    </xf>
    <xf numFmtId="0" fontId="13" fillId="2" borderId="59" xfId="0" quotePrefix="1" applyFont="1" applyFill="1" applyBorder="1" applyAlignment="1">
      <alignment vertical="center"/>
    </xf>
    <xf numFmtId="0" fontId="13" fillId="2" borderId="60" xfId="0" applyFont="1" applyFill="1" applyBorder="1" applyAlignment="1">
      <alignment vertical="center"/>
    </xf>
    <xf numFmtId="0" fontId="13" fillId="2" borderId="61" xfId="0" applyFont="1" applyFill="1" applyBorder="1" applyAlignment="1">
      <alignment horizontal="center" vertical="center" wrapText="1"/>
    </xf>
    <xf numFmtId="0" fontId="13" fillId="2" borderId="44" xfId="0" applyFont="1" applyFill="1" applyBorder="1" applyAlignment="1">
      <alignment horizontal="center" vertical="center"/>
    </xf>
    <xf numFmtId="0" fontId="13" fillId="2" borderId="46" xfId="0" applyFont="1" applyFill="1" applyBorder="1" applyAlignment="1">
      <alignment horizontal="center" vertical="center"/>
    </xf>
    <xf numFmtId="0" fontId="13" fillId="2" borderId="62" xfId="0" quotePrefix="1" applyFont="1" applyFill="1" applyBorder="1" applyAlignment="1">
      <alignment horizontal="center" vertical="center"/>
    </xf>
    <xf numFmtId="0" fontId="13" fillId="2" borderId="60" xfId="0" applyFont="1" applyFill="1" applyBorder="1" applyAlignment="1">
      <alignment horizontal="center" vertical="center"/>
    </xf>
    <xf numFmtId="0" fontId="13" fillId="2" borderId="44" xfId="0" quotePrefix="1" applyFont="1" applyFill="1" applyBorder="1" applyAlignment="1">
      <alignment vertical="center"/>
    </xf>
    <xf numFmtId="0" fontId="13" fillId="2" borderId="46" xfId="0" applyFont="1" applyFill="1" applyBorder="1" applyAlignment="1">
      <alignment horizontal="center" vertical="center" wrapText="1"/>
    </xf>
    <xf numFmtId="0" fontId="13" fillId="2" borderId="47"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48" xfId="0" applyFont="1" applyFill="1" applyBorder="1" applyAlignment="1">
      <alignment horizontal="center" vertical="center"/>
    </xf>
    <xf numFmtId="0" fontId="13" fillId="0" borderId="70" xfId="0" applyFont="1" applyFill="1" applyBorder="1" applyAlignment="1">
      <alignment vertical="center"/>
    </xf>
    <xf numFmtId="0" fontId="13" fillId="0" borderId="44" xfId="0" applyFont="1" applyFill="1" applyBorder="1" applyAlignment="1">
      <alignment horizontal="center" vertical="center"/>
    </xf>
    <xf numFmtId="0" fontId="13" fillId="2" borderId="59" xfId="0" quotePrefix="1" applyFont="1" applyFill="1" applyBorder="1" applyAlignment="1">
      <alignment horizontal="center" vertical="center"/>
    </xf>
    <xf numFmtId="0" fontId="13" fillId="5" borderId="0" xfId="0" applyFont="1" applyFill="1" applyBorder="1" applyAlignment="1">
      <alignment horizontal="center" vertical="center"/>
    </xf>
    <xf numFmtId="0" fontId="13" fillId="5" borderId="0" xfId="0" applyFont="1" applyFill="1">
      <alignment vertical="center"/>
    </xf>
    <xf numFmtId="0" fontId="47" fillId="5" borderId="0" xfId="0" applyFont="1" applyFill="1">
      <alignment vertical="center"/>
    </xf>
    <xf numFmtId="0" fontId="13" fillId="5" borderId="0" xfId="0" quotePrefix="1" applyFont="1" applyFill="1" applyBorder="1" applyAlignment="1">
      <alignment horizontal="center" vertical="center"/>
    </xf>
    <xf numFmtId="0" fontId="13" fillId="5" borderId="0" xfId="0" applyFont="1" applyFill="1" applyBorder="1" applyAlignment="1">
      <alignment horizontal="center" vertical="center" wrapText="1"/>
    </xf>
    <xf numFmtId="0" fontId="13" fillId="5" borderId="0" xfId="0" quotePrefix="1" applyFont="1" applyFill="1" applyBorder="1" applyAlignment="1">
      <alignment horizontal="center" vertical="center" wrapText="1"/>
    </xf>
    <xf numFmtId="0" fontId="13" fillId="0" borderId="35" xfId="0" quotePrefix="1" applyFont="1" applyFill="1" applyBorder="1" applyAlignment="1">
      <alignment horizontal="center" vertical="center" wrapText="1"/>
    </xf>
    <xf numFmtId="0" fontId="13" fillId="0" borderId="54"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3" fillId="0" borderId="58" xfId="0" applyFont="1" applyFill="1" applyBorder="1" applyAlignment="1">
      <alignment horizontal="center" vertical="center" wrapText="1"/>
    </xf>
    <xf numFmtId="0" fontId="13" fillId="2" borderId="72" xfId="0" quotePrefix="1" applyFont="1" applyFill="1" applyBorder="1" applyAlignment="1">
      <alignment horizontal="center" vertical="center" wrapText="1"/>
    </xf>
    <xf numFmtId="0" fontId="13" fillId="2" borderId="52" xfId="0" applyFont="1" applyFill="1" applyBorder="1" applyAlignment="1">
      <alignment horizontal="center" vertical="center"/>
    </xf>
    <xf numFmtId="0" fontId="13" fillId="0" borderId="45"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0" xfId="0" applyFont="1" applyFill="1" applyBorder="1" applyAlignment="1">
      <alignment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47" xfId="0" quotePrefix="1" applyFont="1" applyFill="1" applyBorder="1" applyAlignment="1">
      <alignment horizontal="center" vertical="center" wrapText="1"/>
    </xf>
    <xf numFmtId="0" fontId="13" fillId="2" borderId="73" xfId="0" applyFont="1" applyFill="1" applyBorder="1">
      <alignment vertical="center"/>
    </xf>
    <xf numFmtId="0" fontId="13" fillId="2" borderId="23"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4" xfId="0" applyFont="1" applyFill="1" applyBorder="1" applyAlignment="1">
      <alignment horizontal="center" vertical="center"/>
    </xf>
    <xf numFmtId="0" fontId="13" fillId="2" borderId="26" xfId="0" applyFont="1" applyFill="1" applyBorder="1" applyAlignment="1">
      <alignment horizontal="center" vertical="center" wrapText="1"/>
    </xf>
    <xf numFmtId="0" fontId="13" fillId="2" borderId="27" xfId="0" applyFont="1" applyFill="1" applyBorder="1" applyAlignment="1">
      <alignment horizontal="center" vertical="center" wrapText="1"/>
    </xf>
    <xf numFmtId="0" fontId="13" fillId="0" borderId="0" xfId="0" quotePrefix="1" applyFont="1" applyFill="1" applyBorder="1" applyAlignment="1">
      <alignment horizontal="center" vertical="center" wrapText="1"/>
    </xf>
    <xf numFmtId="0" fontId="13" fillId="2" borderId="72"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44" xfId="0" quotePrefix="1"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0" borderId="28" xfId="0" applyFont="1" applyFill="1" applyBorder="1" applyAlignment="1">
      <alignment vertical="center"/>
    </xf>
    <xf numFmtId="0" fontId="13" fillId="0" borderId="36" xfId="0" applyFont="1" applyFill="1" applyBorder="1" applyAlignment="1">
      <alignment vertical="center"/>
    </xf>
    <xf numFmtId="0" fontId="13" fillId="2" borderId="51" xfId="0" quotePrefix="1" applyFont="1" applyFill="1" applyBorder="1" applyAlignment="1">
      <alignment horizontal="center" vertical="center" wrapText="1"/>
    </xf>
    <xf numFmtId="0" fontId="13" fillId="0" borderId="47"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48" xfId="0" applyFont="1" applyFill="1" applyBorder="1" applyAlignment="1">
      <alignment horizontal="center" vertical="center"/>
    </xf>
    <xf numFmtId="0" fontId="13" fillId="2" borderId="52" xfId="0" applyNumberFormat="1" applyFont="1" applyFill="1" applyBorder="1" applyAlignment="1">
      <alignment horizontal="center" vertical="center" wrapText="1"/>
    </xf>
    <xf numFmtId="0" fontId="13" fillId="2" borderId="44" xfId="0" quotePrefix="1" applyFont="1" applyFill="1" applyBorder="1" applyAlignment="1">
      <alignment horizontal="center" vertical="center"/>
    </xf>
    <xf numFmtId="0" fontId="13" fillId="2" borderId="45" xfId="0" applyNumberFormat="1" applyFont="1" applyFill="1" applyBorder="1" applyAlignment="1">
      <alignment horizontal="center" vertical="center" wrapText="1"/>
    </xf>
    <xf numFmtId="0" fontId="13" fillId="0" borderId="0" xfId="0" applyFont="1" applyFill="1" applyBorder="1" applyAlignment="1">
      <alignment vertical="center" wrapText="1"/>
    </xf>
    <xf numFmtId="0" fontId="13" fillId="2" borderId="76" xfId="0" applyFont="1" applyFill="1" applyBorder="1" applyAlignment="1">
      <alignment horizontal="center" vertical="center" wrapText="1"/>
    </xf>
    <xf numFmtId="0" fontId="13" fillId="2" borderId="72" xfId="0" quotePrefix="1" applyFont="1" applyFill="1" applyBorder="1" applyAlignment="1">
      <alignment horizontal="center" vertical="center"/>
    </xf>
    <xf numFmtId="0" fontId="13" fillId="0" borderId="47"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2" borderId="0" xfId="0" applyFont="1" applyFill="1" applyBorder="1" applyAlignment="1">
      <alignment vertical="center" wrapText="1"/>
    </xf>
    <xf numFmtId="0" fontId="13" fillId="2" borderId="29" xfId="0" applyFont="1" applyFill="1" applyBorder="1" applyAlignment="1">
      <alignment horizontal="center" vertical="center"/>
    </xf>
    <xf numFmtId="0" fontId="13" fillId="2" borderId="30" xfId="0" applyFont="1" applyFill="1" applyBorder="1" applyAlignment="1">
      <alignment horizontal="center" vertical="center"/>
    </xf>
    <xf numFmtId="0" fontId="13" fillId="2" borderId="44" xfId="0" applyFont="1" applyFill="1" applyBorder="1" applyAlignment="1">
      <alignment horizontal="center" vertical="center"/>
    </xf>
    <xf numFmtId="0" fontId="13" fillId="2" borderId="53" xfId="0" applyFont="1" applyFill="1" applyBorder="1" applyAlignment="1">
      <alignment horizontal="center" vertical="center"/>
    </xf>
    <xf numFmtId="0" fontId="13" fillId="2" borderId="35" xfId="0" quotePrefix="1" applyFont="1" applyFill="1" applyBorder="1" applyAlignment="1">
      <alignment horizontal="center" vertical="center" wrapText="1"/>
    </xf>
    <xf numFmtId="0" fontId="13" fillId="2" borderId="76" xfId="0" applyFont="1" applyFill="1" applyBorder="1" applyAlignment="1">
      <alignment horizontal="center" vertical="center"/>
    </xf>
    <xf numFmtId="0" fontId="13" fillId="2" borderId="52" xfId="0" quotePrefix="1" applyFont="1" applyFill="1" applyBorder="1" applyAlignment="1">
      <alignment horizontal="center" vertical="center" wrapText="1"/>
    </xf>
    <xf numFmtId="0" fontId="11" fillId="3" borderId="22" xfId="0" applyFont="1" applyFill="1" applyBorder="1" applyAlignment="1" applyProtection="1">
      <alignment horizontal="center" vertical="center" wrapText="1"/>
    </xf>
    <xf numFmtId="0" fontId="16" fillId="6" borderId="0" xfId="0" quotePrefix="1" applyFont="1" applyFill="1" applyBorder="1" applyAlignment="1">
      <alignment horizontal="center" vertical="center" wrapText="1"/>
    </xf>
    <xf numFmtId="0" fontId="49" fillId="0" borderId="0" xfId="0" applyFont="1" applyFill="1">
      <alignment vertical="center"/>
    </xf>
    <xf numFmtId="0" fontId="13" fillId="6" borderId="0" xfId="0" applyFont="1" applyFill="1" applyBorder="1" applyAlignment="1">
      <alignment horizontal="center" vertical="center"/>
    </xf>
    <xf numFmtId="0" fontId="13" fillId="6" borderId="0" xfId="0" applyFont="1" applyFill="1" applyBorder="1" applyAlignment="1">
      <alignment vertical="center"/>
    </xf>
    <xf numFmtId="0" fontId="13" fillId="6" borderId="0" xfId="0" applyFont="1" applyFill="1">
      <alignment vertical="center"/>
    </xf>
    <xf numFmtId="0" fontId="49" fillId="6" borderId="0" xfId="0" applyFont="1" applyFill="1">
      <alignment vertical="center"/>
    </xf>
    <xf numFmtId="0" fontId="13" fillId="2" borderId="1" xfId="0" quotePrefix="1" applyFont="1" applyFill="1" applyBorder="1" applyAlignment="1">
      <alignment horizontal="center" vertical="center"/>
    </xf>
    <xf numFmtId="0" fontId="13" fillId="2" borderId="6" xfId="0" quotePrefix="1" applyFont="1" applyFill="1" applyBorder="1" applyAlignment="1">
      <alignment horizontal="center" vertical="center"/>
    </xf>
    <xf numFmtId="0" fontId="13" fillId="2" borderId="28" xfId="0" quotePrefix="1" applyFont="1" applyFill="1" applyBorder="1" applyAlignment="1">
      <alignment horizontal="center" vertical="center"/>
    </xf>
    <xf numFmtId="0" fontId="13" fillId="2" borderId="6" xfId="0" quotePrefix="1" applyFont="1" applyFill="1" applyBorder="1" applyAlignment="1">
      <alignment horizontal="center" vertical="center" wrapText="1"/>
    </xf>
    <xf numFmtId="0" fontId="13" fillId="2" borderId="45" xfId="0" quotePrefix="1" applyFont="1" applyFill="1" applyBorder="1" applyAlignment="1">
      <alignment horizontal="center" vertical="center"/>
    </xf>
    <xf numFmtId="0" fontId="13" fillId="2" borderId="45" xfId="0" quotePrefix="1" applyFont="1" applyFill="1" applyBorder="1" applyAlignment="1">
      <alignment horizontal="center" vertical="center" wrapText="1"/>
    </xf>
    <xf numFmtId="0" fontId="13" fillId="2" borderId="36" xfId="0" quotePrefix="1" applyFont="1" applyFill="1" applyBorder="1" applyAlignment="1">
      <alignment horizontal="center" vertical="center"/>
    </xf>
    <xf numFmtId="0" fontId="13" fillId="2" borderId="46" xfId="0" quotePrefix="1" applyFont="1" applyFill="1" applyBorder="1" applyAlignment="1">
      <alignment horizontal="center" vertical="center"/>
    </xf>
    <xf numFmtId="0" fontId="13" fillId="2" borderId="22" xfId="0" quotePrefix="1" applyFont="1" applyFill="1" applyBorder="1" applyAlignment="1">
      <alignment horizontal="center" vertical="center" wrapText="1"/>
    </xf>
    <xf numFmtId="0" fontId="13" fillId="2" borderId="59" xfId="0" applyFont="1" applyFill="1" applyBorder="1">
      <alignment vertical="center"/>
    </xf>
    <xf numFmtId="0" fontId="13" fillId="2" borderId="60" xfId="0" applyFont="1" applyFill="1" applyBorder="1">
      <alignment vertical="center"/>
    </xf>
    <xf numFmtId="0" fontId="13" fillId="2" borderId="72" xfId="0" applyFont="1" applyFill="1" applyBorder="1" applyAlignment="1">
      <alignment horizontal="center" vertical="center" wrapText="1"/>
    </xf>
    <xf numFmtId="0" fontId="13" fillId="2" borderId="52" xfId="0" quotePrefix="1" applyFont="1" applyFill="1" applyBorder="1" applyAlignment="1">
      <alignment horizontal="center" vertical="center"/>
    </xf>
    <xf numFmtId="0" fontId="49" fillId="2" borderId="0" xfId="0" applyFont="1" applyFill="1">
      <alignment vertical="center"/>
    </xf>
    <xf numFmtId="0" fontId="5" fillId="2" borderId="0" xfId="0" quotePrefix="1" applyFont="1" applyFill="1">
      <alignment vertical="center"/>
    </xf>
    <xf numFmtId="0" fontId="0" fillId="0" borderId="0" xfId="0" applyFont="1" applyFill="1">
      <alignment vertical="center"/>
    </xf>
    <xf numFmtId="0" fontId="12" fillId="0" borderId="59" xfId="0" applyFont="1" applyFill="1" applyBorder="1">
      <alignment vertical="center"/>
    </xf>
    <xf numFmtId="0" fontId="12" fillId="0" borderId="60" xfId="0" applyFont="1" applyFill="1" applyBorder="1">
      <alignment vertical="center"/>
    </xf>
    <xf numFmtId="0" fontId="11" fillId="0" borderId="50" xfId="0" quotePrefix="1" applyFont="1" applyFill="1" applyBorder="1" applyAlignment="1">
      <alignment vertical="center" wrapText="1"/>
    </xf>
    <xf numFmtId="0" fontId="5" fillId="2" borderId="2" xfId="0" applyFont="1" applyFill="1" applyBorder="1" applyAlignment="1">
      <alignment horizontal="left" vertical="center"/>
    </xf>
    <xf numFmtId="0" fontId="11" fillId="2" borderId="28" xfId="0" applyFont="1" applyFill="1" applyBorder="1" applyAlignment="1">
      <alignment horizontal="center" vertical="center"/>
    </xf>
    <xf numFmtId="0" fontId="11" fillId="2" borderId="6" xfId="0" applyFont="1" applyFill="1" applyBorder="1" applyAlignment="1">
      <alignment horizontal="center" vertical="center"/>
    </xf>
    <xf numFmtId="0" fontId="13" fillId="2" borderId="29" xfId="0" quotePrefix="1" applyFont="1" applyFill="1" applyBorder="1" applyAlignment="1">
      <alignment horizontal="center" vertical="center" wrapText="1"/>
    </xf>
    <xf numFmtId="0" fontId="13" fillId="2" borderId="57"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57" xfId="0" quotePrefix="1" applyFont="1" applyFill="1" applyBorder="1" applyAlignment="1">
      <alignment horizontal="center" vertical="center" wrapText="1"/>
    </xf>
    <xf numFmtId="0" fontId="13" fillId="2" borderId="62" xfId="0" quotePrefix="1" applyFont="1" applyFill="1" applyBorder="1" applyAlignment="1">
      <alignment horizontal="center" vertical="center" wrapText="1"/>
    </xf>
    <xf numFmtId="0" fontId="13" fillId="2" borderId="60" xfId="0" applyFont="1" applyFill="1" applyBorder="1" applyAlignment="1">
      <alignment horizontal="center" vertical="center" wrapText="1"/>
    </xf>
    <xf numFmtId="0" fontId="11" fillId="3" borderId="88" xfId="0" applyFont="1" applyFill="1" applyBorder="1" applyAlignment="1">
      <alignment horizontal="center" vertical="center" wrapText="1"/>
    </xf>
    <xf numFmtId="0" fontId="11" fillId="0" borderId="34" xfId="0" quotePrefix="1" applyFont="1" applyFill="1" applyBorder="1" applyAlignment="1">
      <alignment horizontal="center" vertical="center" wrapText="1"/>
    </xf>
    <xf numFmtId="0" fontId="11" fillId="3" borderId="21" xfId="0" applyFont="1" applyFill="1" applyBorder="1" applyAlignment="1">
      <alignment horizontal="center" vertical="center" wrapText="1"/>
    </xf>
    <xf numFmtId="0" fontId="5" fillId="2" borderId="71" xfId="0" applyFont="1" applyFill="1" applyBorder="1" applyAlignment="1">
      <alignment vertical="center" wrapText="1"/>
    </xf>
    <xf numFmtId="0" fontId="17" fillId="0" borderId="2" xfId="0" applyNumberFormat="1" applyFont="1" applyFill="1" applyBorder="1" applyAlignment="1">
      <alignment horizontal="left" vertical="center"/>
    </xf>
    <xf numFmtId="0" fontId="17" fillId="3" borderId="71" xfId="0" applyFont="1" applyFill="1" applyBorder="1" applyAlignment="1">
      <alignment horizontal="center" vertical="center" wrapText="1"/>
    </xf>
    <xf numFmtId="0" fontId="17" fillId="2" borderId="72" xfId="0" applyFont="1" applyFill="1" applyBorder="1">
      <alignment vertical="center"/>
    </xf>
    <xf numFmtId="0" fontId="5" fillId="2" borderId="2" xfId="0" applyFont="1" applyFill="1" applyBorder="1" applyAlignment="1">
      <alignment horizontal="left"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16" fillId="5" borderId="0"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8" xfId="0" applyFont="1" applyFill="1" applyBorder="1" applyAlignment="1">
      <alignment horizontal="center" vertical="center"/>
    </xf>
    <xf numFmtId="0" fontId="13" fillId="2" borderId="29"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30" xfId="0" applyFont="1" applyFill="1" applyBorder="1" applyAlignment="1">
      <alignment horizontal="center" vertical="center"/>
    </xf>
    <xf numFmtId="0" fontId="13" fillId="2" borderId="28"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44"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46"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30" xfId="0" applyFont="1" applyFill="1" applyBorder="1" applyAlignment="1">
      <alignment horizontal="center" vertical="center"/>
    </xf>
    <xf numFmtId="0" fontId="13" fillId="2" borderId="47" xfId="0" applyFont="1" applyFill="1" applyBorder="1" applyAlignment="1">
      <alignment horizontal="center" vertical="center"/>
    </xf>
    <xf numFmtId="0" fontId="13" fillId="2" borderId="48" xfId="0" applyFont="1" applyFill="1" applyBorder="1" applyAlignment="1">
      <alignment horizontal="center" vertical="center"/>
    </xf>
    <xf numFmtId="0" fontId="11" fillId="4" borderId="43"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45"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0" borderId="47"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48" xfId="0" applyFont="1" applyFill="1" applyBorder="1" applyAlignment="1">
      <alignment horizontal="center" vertical="center"/>
    </xf>
    <xf numFmtId="0" fontId="13" fillId="2" borderId="28" xfId="0" quotePrefix="1" applyFont="1" applyFill="1" applyBorder="1" applyAlignment="1">
      <alignment horizontal="center" vertical="center" wrapText="1"/>
    </xf>
    <xf numFmtId="0" fontId="13" fillId="2" borderId="6" xfId="0" quotePrefix="1" applyFont="1" applyFill="1" applyBorder="1" applyAlignment="1">
      <alignment horizontal="center" vertical="center" wrapText="1"/>
    </xf>
    <xf numFmtId="0" fontId="11" fillId="0" borderId="44"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46" xfId="0" applyFont="1" applyFill="1" applyBorder="1" applyAlignment="1">
      <alignment horizontal="center" vertical="center"/>
    </xf>
    <xf numFmtId="0" fontId="13" fillId="2" borderId="28" xfId="0" quotePrefix="1" applyFont="1" applyFill="1" applyBorder="1" applyAlignment="1">
      <alignment horizontal="center" vertical="center"/>
    </xf>
    <xf numFmtId="0" fontId="13" fillId="2" borderId="6" xfId="0" quotePrefix="1" applyFont="1" applyFill="1" applyBorder="1" applyAlignment="1">
      <alignment horizontal="center" vertical="center"/>
    </xf>
    <xf numFmtId="0" fontId="13" fillId="2" borderId="1"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3"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4" xfId="0" quotePrefix="1" applyFont="1" applyFill="1" applyBorder="1" applyAlignment="1">
      <alignment horizontal="center" vertical="center"/>
    </xf>
    <xf numFmtId="0" fontId="11" fillId="2" borderId="45" xfId="0" quotePrefix="1" applyFont="1" applyFill="1" applyBorder="1" applyAlignment="1">
      <alignment horizontal="center" vertical="center"/>
    </xf>
    <xf numFmtId="0" fontId="11" fillId="2" borderId="45"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0" borderId="45" xfId="0" applyFont="1" applyFill="1" applyBorder="1" applyAlignment="1">
      <alignment horizontal="center" vertical="center"/>
    </xf>
    <xf numFmtId="0" fontId="11" fillId="2" borderId="47" xfId="0" quotePrefix="1" applyFont="1" applyFill="1" applyBorder="1" applyAlignment="1">
      <alignment horizontal="center" vertical="center"/>
    </xf>
    <xf numFmtId="0" fontId="11" fillId="2" borderId="24" xfId="0" applyFont="1" applyFill="1" applyBorder="1" applyAlignment="1">
      <alignment horizontal="center" vertical="center"/>
    </xf>
    <xf numFmtId="0" fontId="11" fillId="2" borderId="23" xfId="0" quotePrefix="1" applyFont="1" applyFill="1" applyBorder="1" applyAlignment="1">
      <alignment horizontal="center" vertical="center"/>
    </xf>
    <xf numFmtId="0" fontId="17" fillId="2" borderId="94" xfId="0" quotePrefix="1" applyFont="1" applyFill="1" applyBorder="1" applyAlignment="1">
      <alignment horizontal="left" vertical="center"/>
    </xf>
    <xf numFmtId="0" fontId="17" fillId="0" borderId="9" xfId="0" quotePrefix="1" applyFont="1" applyFill="1" applyBorder="1" applyAlignment="1">
      <alignment horizontal="left" vertical="center"/>
    </xf>
    <xf numFmtId="0" fontId="17" fillId="2" borderId="9" xfId="0" quotePrefix="1" applyFont="1" applyFill="1" applyBorder="1" applyAlignment="1">
      <alignment horizontal="left" vertical="center"/>
    </xf>
    <xf numFmtId="0" fontId="17" fillId="2" borderId="7" xfId="0" quotePrefix="1" applyFont="1" applyFill="1" applyBorder="1" applyAlignment="1">
      <alignment horizontal="left" vertical="center"/>
    </xf>
    <xf numFmtId="0" fontId="16" fillId="0" borderId="0" xfId="0" applyFont="1" applyFill="1">
      <alignment vertical="center"/>
    </xf>
    <xf numFmtId="0" fontId="16" fillId="0" borderId="0" xfId="0" quotePrefix="1" applyFont="1" applyFill="1" applyBorder="1" applyAlignment="1">
      <alignment vertical="center" wrapText="1"/>
    </xf>
    <xf numFmtId="0" fontId="16" fillId="0" borderId="0" xfId="0" applyFont="1" applyFill="1" applyBorder="1" applyAlignment="1">
      <alignment vertical="center"/>
    </xf>
    <xf numFmtId="0" fontId="50" fillId="0" borderId="0" xfId="0" applyFont="1" applyFill="1" applyAlignment="1">
      <alignment vertical="center"/>
    </xf>
    <xf numFmtId="49" fontId="1" fillId="0" borderId="0" xfId="0" applyNumberFormat="1" applyFont="1" applyFill="1">
      <alignment vertical="center"/>
    </xf>
    <xf numFmtId="49" fontId="1" fillId="0" borderId="0" xfId="0" applyNumberFormat="1" applyFont="1" applyFill="1" applyAlignment="1">
      <alignment horizontal="center" vertical="center"/>
    </xf>
    <xf numFmtId="0" fontId="13" fillId="0" borderId="46" xfId="0" applyFont="1" applyFill="1" applyBorder="1" applyAlignment="1">
      <alignment horizontal="center" vertical="center"/>
    </xf>
    <xf numFmtId="0" fontId="51" fillId="2" borderId="0" xfId="0" applyFont="1" applyFill="1">
      <alignment vertical="center"/>
    </xf>
    <xf numFmtId="0" fontId="52" fillId="2" borderId="0" xfId="0" applyFont="1" applyFill="1">
      <alignment vertical="center"/>
    </xf>
    <xf numFmtId="0" fontId="15" fillId="2" borderId="0" xfId="0" applyFont="1" applyFill="1">
      <alignment vertical="center"/>
    </xf>
    <xf numFmtId="0" fontId="1" fillId="0" borderId="0" xfId="0" applyFont="1">
      <alignment vertical="center"/>
    </xf>
    <xf numFmtId="0" fontId="15" fillId="2" borderId="0" xfId="0" applyFont="1" applyFill="1" applyBorder="1">
      <alignment vertical="center"/>
    </xf>
    <xf numFmtId="0" fontId="16" fillId="2" borderId="0" xfId="0" applyFont="1" applyFill="1" applyBorder="1" applyAlignment="1">
      <alignment horizontal="center" vertical="center"/>
    </xf>
    <xf numFmtId="0" fontId="16" fillId="2" borderId="0" xfId="0" applyFont="1" applyFill="1" applyBorder="1" applyAlignment="1">
      <alignment horizontal="center" vertical="center" wrapText="1"/>
    </xf>
    <xf numFmtId="0" fontId="16" fillId="2" borderId="0" xfId="0" applyFont="1" applyFill="1" applyBorder="1" applyAlignment="1">
      <alignment vertical="center"/>
    </xf>
    <xf numFmtId="0" fontId="11" fillId="0" borderId="47"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4" borderId="81" xfId="0" quotePrefix="1" applyFont="1" applyFill="1" applyBorder="1" applyAlignment="1">
      <alignment horizontal="center" vertical="center" wrapText="1"/>
    </xf>
    <xf numFmtId="0" fontId="11" fillId="4" borderId="70" xfId="0" quotePrefix="1"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71" xfId="0" applyFont="1" applyFill="1" applyBorder="1" applyAlignment="1">
      <alignment horizontal="center" vertical="center" wrapText="1"/>
    </xf>
    <xf numFmtId="0" fontId="13" fillId="4" borderId="70" xfId="0" quotePrefix="1" applyFont="1" applyFill="1" applyBorder="1" applyAlignment="1">
      <alignment horizontal="center" vertical="center" wrapText="1"/>
    </xf>
    <xf numFmtId="0" fontId="13" fillId="3" borderId="50" xfId="0" applyFont="1" applyFill="1" applyBorder="1" applyAlignment="1">
      <alignment horizontal="center" vertical="center" wrapText="1"/>
    </xf>
    <xf numFmtId="0" fontId="13" fillId="4" borderId="35" xfId="0" quotePrefix="1" applyFont="1" applyFill="1" applyBorder="1" applyAlignment="1">
      <alignment vertical="center" wrapText="1"/>
    </xf>
    <xf numFmtId="0" fontId="13" fillId="4" borderId="50" xfId="0" quotePrefix="1" applyFont="1" applyFill="1" applyBorder="1" applyAlignment="1">
      <alignment vertical="center" wrapText="1"/>
    </xf>
    <xf numFmtId="0" fontId="47" fillId="0" borderId="59" xfId="0" applyFont="1" applyFill="1" applyBorder="1">
      <alignment vertical="center"/>
    </xf>
    <xf numFmtId="0" fontId="47" fillId="0" borderId="60" xfId="0" applyFont="1" applyFill="1" applyBorder="1">
      <alignment vertical="center"/>
    </xf>
    <xf numFmtId="0" fontId="13" fillId="4" borderId="43" xfId="0" quotePrefix="1" applyFont="1" applyFill="1" applyBorder="1" applyAlignment="1">
      <alignment vertical="center" wrapText="1"/>
    </xf>
    <xf numFmtId="0" fontId="16" fillId="2" borderId="0" xfId="0" quotePrefix="1" applyFont="1" applyFill="1" applyBorder="1" applyAlignment="1">
      <alignment horizontal="center" vertical="center" wrapText="1"/>
    </xf>
    <xf numFmtId="0" fontId="1" fillId="0" borderId="0" xfId="0" applyFont="1" applyFill="1">
      <alignment vertical="center"/>
    </xf>
    <xf numFmtId="0" fontId="1" fillId="2" borderId="0" xfId="0" applyFont="1" applyFill="1">
      <alignment vertical="center"/>
    </xf>
    <xf numFmtId="0" fontId="54" fillId="2" borderId="0" xfId="0" applyFont="1" applyFill="1" applyAlignment="1">
      <alignment vertical="center"/>
    </xf>
    <xf numFmtId="0" fontId="54" fillId="2" borderId="0" xfId="0" applyFont="1" applyFill="1" applyAlignment="1">
      <alignment horizontal="left" vertical="center"/>
    </xf>
    <xf numFmtId="0" fontId="11" fillId="2" borderId="59" xfId="0" quotePrefix="1" applyFont="1" applyFill="1" applyBorder="1" applyAlignment="1">
      <alignment horizontal="center" vertical="center"/>
    </xf>
    <xf numFmtId="0" fontId="11" fillId="0" borderId="60" xfId="0" applyFont="1" applyFill="1" applyBorder="1" applyAlignment="1">
      <alignment horizontal="center" vertical="center"/>
    </xf>
    <xf numFmtId="0" fontId="11" fillId="2" borderId="78" xfId="0" applyFont="1" applyFill="1" applyBorder="1" applyAlignment="1">
      <alignment horizontal="center" vertical="center"/>
    </xf>
    <xf numFmtId="0" fontId="11" fillId="2" borderId="79" xfId="0" quotePrefix="1" applyFont="1" applyFill="1" applyBorder="1" applyAlignment="1">
      <alignment horizontal="center" vertical="center"/>
    </xf>
    <xf numFmtId="0" fontId="11" fillId="2" borderId="98" xfId="0" applyFont="1" applyFill="1" applyBorder="1" applyAlignment="1">
      <alignment horizontal="center" vertical="center"/>
    </xf>
    <xf numFmtId="0" fontId="11" fillId="2" borderId="73" xfId="0" applyFont="1" applyFill="1" applyBorder="1" applyAlignment="1">
      <alignment horizontal="center" vertical="center"/>
    </xf>
    <xf numFmtId="0" fontId="11" fillId="2" borderId="1" xfId="0" quotePrefix="1" applyFont="1" applyFill="1" applyBorder="1" applyAlignment="1">
      <alignment horizontal="center" vertical="center"/>
    </xf>
    <xf numFmtId="0" fontId="11" fillId="2" borderId="78" xfId="0" quotePrefix="1" applyFont="1" applyFill="1" applyBorder="1" applyAlignment="1">
      <alignment horizontal="center" vertical="center"/>
    </xf>
    <xf numFmtId="0" fontId="11" fillId="2" borderId="100" xfId="0" applyFont="1" applyFill="1" applyBorder="1" applyAlignment="1">
      <alignment horizontal="center" vertical="center"/>
    </xf>
    <xf numFmtId="0" fontId="11" fillId="2" borderId="98" xfId="0" applyFont="1" applyFill="1" applyBorder="1" applyAlignment="1">
      <alignment vertical="center"/>
    </xf>
    <xf numFmtId="0" fontId="11" fillId="2" borderId="79" xfId="0" applyFont="1" applyFill="1" applyBorder="1" applyAlignment="1">
      <alignment vertical="center"/>
    </xf>
    <xf numFmtId="0" fontId="11" fillId="2" borderId="73" xfId="0" applyFont="1" applyFill="1" applyBorder="1" applyAlignment="1">
      <alignment vertical="center"/>
    </xf>
    <xf numFmtId="22" fontId="17" fillId="0" borderId="2" xfId="0" quotePrefix="1" applyNumberFormat="1" applyFont="1" applyFill="1" applyBorder="1" applyAlignment="1">
      <alignment horizontal="left" vertical="center"/>
    </xf>
    <xf numFmtId="22" fontId="17" fillId="0" borderId="38" xfId="0" quotePrefix="1" applyNumberFormat="1" applyFont="1" applyFill="1" applyBorder="1" applyAlignment="1">
      <alignment horizontal="left" vertical="center"/>
    </xf>
    <xf numFmtId="0" fontId="5" fillId="2" borderId="22" xfId="0" applyFont="1" applyFill="1" applyBorder="1" applyAlignment="1">
      <alignment vertical="center" wrapText="1"/>
    </xf>
    <xf numFmtId="0" fontId="17" fillId="0" borderId="87" xfId="0" applyFont="1" applyFill="1" applyBorder="1">
      <alignment vertical="center"/>
    </xf>
    <xf numFmtId="0" fontId="17" fillId="2" borderId="96" xfId="0" applyFont="1" applyFill="1" applyBorder="1">
      <alignment vertical="center"/>
    </xf>
    <xf numFmtId="0" fontId="11" fillId="0" borderId="70" xfId="0" quotePrefix="1" applyFont="1" applyFill="1" applyBorder="1" applyAlignment="1">
      <alignment horizontal="center" vertical="center" wrapText="1"/>
    </xf>
    <xf numFmtId="0" fontId="11" fillId="0" borderId="45" xfId="0" quotePrefix="1" applyFont="1" applyFill="1" applyBorder="1" applyAlignment="1">
      <alignment horizontal="center" vertical="center"/>
    </xf>
    <xf numFmtId="0" fontId="11" fillId="2" borderId="45"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3" xfId="0" quotePrefix="1" applyFont="1" applyFill="1" applyBorder="1" applyAlignment="1">
      <alignment horizontal="center" vertical="center"/>
    </xf>
    <xf numFmtId="0" fontId="13" fillId="2" borderId="44"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47" xfId="0" applyFont="1" applyFill="1" applyBorder="1" applyAlignment="1">
      <alignment horizontal="center" vertical="center"/>
    </xf>
    <xf numFmtId="0" fontId="13" fillId="2" borderId="48" xfId="0" applyFont="1" applyFill="1" applyBorder="1" applyAlignment="1">
      <alignment horizontal="center" vertical="center"/>
    </xf>
    <xf numFmtId="0" fontId="13" fillId="2" borderId="28"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47"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6" xfId="0" quotePrefix="1"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28"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28" xfId="0" quotePrefix="1" applyFont="1" applyFill="1" applyBorder="1" applyAlignment="1">
      <alignment horizontal="center" vertical="center"/>
    </xf>
    <xf numFmtId="0" fontId="13" fillId="2" borderId="6" xfId="0" quotePrefix="1" applyFont="1" applyFill="1" applyBorder="1" applyAlignment="1">
      <alignment horizontal="center" vertical="center"/>
    </xf>
    <xf numFmtId="0" fontId="11" fillId="2" borderId="45"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0" borderId="45"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3" xfId="0" quotePrefix="1" applyFont="1" applyFill="1" applyBorder="1" applyAlignment="1">
      <alignment horizontal="center" vertical="center"/>
    </xf>
    <xf numFmtId="0" fontId="11" fillId="2" borderId="24" xfId="0" quotePrefix="1" applyFont="1" applyFill="1" applyBorder="1" applyAlignment="1">
      <alignment horizontal="center" vertical="center"/>
    </xf>
    <xf numFmtId="0" fontId="11" fillId="2" borderId="25" xfId="0" quotePrefix="1" applyFont="1" applyFill="1" applyBorder="1" applyAlignment="1">
      <alignment horizontal="center" vertical="center"/>
    </xf>
    <xf numFmtId="0" fontId="13" fillId="2" borderId="58" xfId="0" applyFont="1" applyFill="1" applyBorder="1" applyAlignment="1">
      <alignment horizontal="center" vertical="center" wrapText="1"/>
    </xf>
    <xf numFmtId="0" fontId="13" fillId="2" borderId="63" xfId="0" applyFont="1" applyFill="1" applyBorder="1" applyAlignment="1">
      <alignment horizontal="center" vertical="center" wrapText="1"/>
    </xf>
    <xf numFmtId="0" fontId="12" fillId="6" borderId="0" xfId="0" applyFont="1" applyFill="1">
      <alignment vertical="center"/>
    </xf>
    <xf numFmtId="0" fontId="11" fillId="0" borderId="45"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8" xfId="0" applyFont="1" applyFill="1" applyBorder="1" applyAlignment="1">
      <alignment horizontal="center" vertical="center"/>
    </xf>
    <xf numFmtId="0" fontId="11" fillId="2" borderId="47" xfId="0" quotePrefix="1" applyFont="1" applyFill="1" applyBorder="1" applyAlignment="1">
      <alignment horizontal="center" vertical="center"/>
    </xf>
    <xf numFmtId="0" fontId="11" fillId="2" borderId="45" xfId="0" quotePrefix="1"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3" xfId="0" quotePrefix="1" applyFont="1" applyFill="1" applyBorder="1" applyAlignment="1">
      <alignment horizontal="center" vertical="center"/>
    </xf>
    <xf numFmtId="0" fontId="11" fillId="2" borderId="24" xfId="0" quotePrefix="1" applyFont="1" applyFill="1" applyBorder="1" applyAlignment="1">
      <alignment horizontal="center" vertical="center"/>
    </xf>
    <xf numFmtId="0" fontId="11" fillId="2" borderId="25" xfId="0" quotePrefix="1" applyFont="1" applyFill="1" applyBorder="1" applyAlignment="1">
      <alignment horizontal="center" vertical="center"/>
    </xf>
    <xf numFmtId="0" fontId="11" fillId="4" borderId="35" xfId="0" applyFont="1" applyFill="1" applyBorder="1" applyAlignment="1">
      <alignment vertical="center"/>
    </xf>
    <xf numFmtId="0" fontId="11" fillId="4" borderId="43" xfId="0" applyFont="1" applyFill="1" applyBorder="1" applyAlignment="1">
      <alignment vertical="center"/>
    </xf>
    <xf numFmtId="0" fontId="11" fillId="0" borderId="24" xfId="0" quotePrefix="1" applyFont="1" applyFill="1" applyBorder="1" applyAlignment="1">
      <alignment horizontal="center" vertical="center"/>
    </xf>
    <xf numFmtId="0" fontId="11" fillId="2" borderId="59" xfId="0" applyFont="1" applyFill="1" applyBorder="1" applyAlignment="1">
      <alignment horizontal="center" vertical="center"/>
    </xf>
    <xf numFmtId="0" fontId="11" fillId="2" borderId="60"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7" fillId="2" borderId="54" xfId="0" applyFont="1" applyFill="1" applyBorder="1">
      <alignment vertical="center"/>
    </xf>
    <xf numFmtId="0" fontId="19" fillId="2" borderId="65" xfId="0" applyNumberFormat="1" applyFont="1" applyFill="1" applyBorder="1" applyAlignment="1">
      <alignment horizontal="left" vertical="center" wrapText="1"/>
    </xf>
    <xf numFmtId="0" fontId="19" fillId="2" borderId="66" xfId="0" applyNumberFormat="1"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1" fillId="2" borderId="24" xfId="0" quotePrefix="1" applyFont="1" applyFill="1" applyBorder="1" applyAlignment="1">
      <alignment horizontal="center" vertical="center"/>
    </xf>
    <xf numFmtId="0" fontId="13" fillId="2" borderId="6" xfId="0" applyFont="1" applyFill="1" applyBorder="1" applyAlignment="1">
      <alignment horizontal="center" vertical="center"/>
    </xf>
    <xf numFmtId="0" fontId="13" fillId="0" borderId="6" xfId="0" applyFont="1" applyFill="1" applyBorder="1" applyAlignment="1">
      <alignment horizontal="center" vertical="center"/>
    </xf>
    <xf numFmtId="0" fontId="13" fillId="2" borderId="1"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48" xfId="0" applyFont="1" applyFill="1" applyBorder="1" applyAlignment="1">
      <alignment horizontal="center" vertical="center"/>
    </xf>
    <xf numFmtId="0" fontId="13" fillId="2" borderId="57"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58" xfId="0" applyFont="1" applyFill="1" applyBorder="1" applyAlignment="1">
      <alignment horizontal="center"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10" xfId="0" applyFont="1" applyFill="1" applyBorder="1" applyAlignment="1">
      <alignment vertical="center"/>
    </xf>
    <xf numFmtId="15" fontId="6" fillId="2" borderId="8" xfId="0" applyNumberFormat="1" applyFont="1" applyFill="1" applyBorder="1" applyAlignment="1">
      <alignment vertical="center"/>
    </xf>
    <xf numFmtId="15" fontId="6" fillId="2" borderId="9" xfId="0" applyNumberFormat="1" applyFont="1" applyFill="1" applyBorder="1" applyAlignment="1">
      <alignment vertical="center"/>
    </xf>
    <xf numFmtId="15" fontId="6" fillId="2" borderId="10" xfId="0" applyNumberFormat="1" applyFont="1" applyFill="1" applyBorder="1" applyAlignment="1">
      <alignment vertical="center"/>
    </xf>
    <xf numFmtId="0" fontId="6" fillId="0" borderId="8" xfId="0" applyFont="1" applyBorder="1" applyAlignment="1">
      <alignment horizontal="right" vertical="center" wrapText="1"/>
    </xf>
    <xf numFmtId="0" fontId="6" fillId="0" borderId="9" xfId="0" applyFont="1" applyBorder="1" applyAlignment="1">
      <alignment horizontal="right" vertical="center" wrapText="1"/>
    </xf>
    <xf numFmtId="0" fontId="6" fillId="0" borderId="10" xfId="0" applyFont="1" applyBorder="1" applyAlignment="1">
      <alignment horizontal="right" vertical="center" wrapText="1"/>
    </xf>
    <xf numFmtId="15" fontId="6" fillId="0" borderId="8" xfId="0" applyNumberFormat="1" applyFont="1" applyBorder="1" applyAlignment="1">
      <alignment vertical="center" wrapText="1"/>
    </xf>
    <xf numFmtId="15" fontId="6" fillId="0" borderId="9" xfId="0" applyNumberFormat="1" applyFont="1" applyBorder="1" applyAlignment="1">
      <alignment vertical="center" wrapText="1"/>
    </xf>
    <xf numFmtId="15" fontId="6" fillId="0" borderId="10" xfId="0" applyNumberFormat="1"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2" borderId="0" xfId="0" applyFont="1" applyFill="1" applyAlignment="1">
      <alignment horizontal="left" vertical="center" wrapText="1"/>
    </xf>
    <xf numFmtId="0" fontId="6" fillId="2" borderId="1" xfId="0" applyFont="1" applyFill="1" applyBorder="1" applyAlignment="1">
      <alignment horizontal="left" vertical="center" wrapText="1"/>
    </xf>
    <xf numFmtId="0" fontId="26" fillId="2" borderId="11" xfId="0" applyFont="1" applyFill="1" applyBorder="1" applyAlignment="1">
      <alignment horizontal="left" vertical="center" wrapText="1"/>
    </xf>
    <xf numFmtId="0" fontId="26" fillId="2" borderId="52" xfId="0" applyFont="1" applyFill="1" applyBorder="1" applyAlignment="1">
      <alignment horizontal="left" vertical="center" wrapText="1"/>
    </xf>
    <xf numFmtId="0" fontId="6" fillId="2" borderId="0" xfId="0" applyFont="1" applyFill="1" applyBorder="1" applyAlignment="1">
      <alignment horizontal="left" vertical="center" wrapText="1"/>
    </xf>
    <xf numFmtId="0" fontId="26"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6" xfId="0" applyFont="1" applyFill="1" applyBorder="1" applyAlignment="1">
      <alignment horizontal="left" vertical="center" wrapText="1"/>
    </xf>
    <xf numFmtId="0" fontId="24" fillId="2" borderId="0" xfId="0" applyFont="1" applyFill="1" applyAlignment="1">
      <alignment horizontal="left" vertical="center" wrapText="1"/>
    </xf>
    <xf numFmtId="0" fontId="7" fillId="2" borderId="0" xfId="0" applyFont="1" applyFill="1" applyAlignment="1">
      <alignment horizontal="left" vertical="center" wrapText="1"/>
    </xf>
    <xf numFmtId="0" fontId="6" fillId="0" borderId="0" xfId="0" applyFont="1">
      <alignment vertical="center"/>
    </xf>
    <xf numFmtId="0" fontId="9" fillId="2" borderId="13"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2" borderId="78" xfId="0" applyFont="1" applyFill="1" applyBorder="1" applyAlignment="1">
      <alignment horizontal="left" vertical="center" wrapText="1"/>
    </xf>
    <xf numFmtId="0" fontId="9" fillId="2" borderId="79" xfId="0" applyFont="1" applyFill="1" applyBorder="1" applyAlignment="1">
      <alignment horizontal="left" vertical="center" wrapText="1"/>
    </xf>
    <xf numFmtId="0" fontId="7" fillId="2" borderId="0" xfId="0" applyFont="1" applyFill="1" applyAlignment="1">
      <alignment horizontal="center" vertical="center"/>
    </xf>
    <xf numFmtId="0" fontId="17" fillId="2" borderId="0" xfId="0" applyFont="1" applyFill="1" applyAlignment="1">
      <alignment horizontal="left"/>
    </xf>
    <xf numFmtId="0" fontId="5" fillId="2" borderId="2" xfId="0" applyFont="1" applyFill="1" applyBorder="1" applyAlignment="1">
      <alignment horizontal="left" vertical="center"/>
    </xf>
    <xf numFmtId="0" fontId="33" fillId="0" borderId="4" xfId="0" applyFont="1" applyBorder="1">
      <alignment vertical="center"/>
    </xf>
    <xf numFmtId="0" fontId="33" fillId="0" borderId="6" xfId="0" applyFont="1" applyBorder="1">
      <alignment vertical="center"/>
    </xf>
    <xf numFmtId="0" fontId="33" fillId="0" borderId="5" xfId="0" applyFont="1" applyBorder="1">
      <alignment vertical="center"/>
    </xf>
    <xf numFmtId="0" fontId="33" fillId="2" borderId="2" xfId="0" applyFont="1" applyFill="1" applyBorder="1" applyAlignment="1">
      <alignment horizontal="left" vertical="center"/>
    </xf>
    <xf numFmtId="0" fontId="5" fillId="2" borderId="8" xfId="0" applyFont="1" applyFill="1" applyBorder="1" applyAlignment="1">
      <alignment horizontal="left" vertical="center"/>
    </xf>
    <xf numFmtId="0" fontId="5" fillId="2" borderId="2" xfId="0" applyFont="1" applyFill="1" applyBorder="1" applyAlignment="1">
      <alignment horizontal="center" vertical="center"/>
    </xf>
    <xf numFmtId="0" fontId="5" fillId="2" borderId="10" xfId="0" applyFont="1" applyFill="1" applyBorder="1" applyAlignment="1">
      <alignment horizontal="left"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6" fillId="2" borderId="1" xfId="0" applyFont="1" applyFill="1" applyBorder="1" applyAlignment="1">
      <alignment horizontal="left" vertical="center"/>
    </xf>
    <xf numFmtId="0" fontId="8" fillId="2" borderId="0" xfId="0" applyFont="1" applyFill="1" applyAlignment="1">
      <alignment horizontal="left" vertical="center"/>
    </xf>
    <xf numFmtId="0" fontId="5" fillId="0" borderId="3" xfId="0" applyFont="1" applyFill="1" applyBorder="1" applyAlignment="1">
      <alignment horizontal="center" vertical="center"/>
    </xf>
    <xf numFmtId="0" fontId="5" fillId="0" borderId="7"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0" xfId="0" applyFont="1" applyFill="1" applyBorder="1" applyAlignment="1">
      <alignment horizontal="center" vertical="center"/>
    </xf>
    <xf numFmtId="0" fontId="5" fillId="2" borderId="6" xfId="0" applyFont="1" applyFill="1" applyBorder="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left" vertical="center"/>
    </xf>
    <xf numFmtId="0" fontId="6" fillId="2" borderId="8"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8" fillId="2" borderId="0" xfId="0" applyFont="1" applyFill="1" applyBorder="1" applyAlignment="1">
      <alignment horizontal="left"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8" fillId="0" borderId="0" xfId="0" applyFont="1" applyFill="1" applyBorder="1" applyAlignment="1">
      <alignment horizontal="left" vertical="center"/>
    </xf>
    <xf numFmtId="0" fontId="3" fillId="2" borderId="0" xfId="0" applyFont="1" applyFill="1" applyAlignment="1">
      <alignment horizontal="left" vertical="center" wrapText="1"/>
    </xf>
    <xf numFmtId="0" fontId="5" fillId="2" borderId="0" xfId="0" applyFont="1" applyFill="1" applyBorder="1" applyAlignment="1">
      <alignment horizontal="left" vertical="center"/>
    </xf>
    <xf numFmtId="0" fontId="5" fillId="2" borderId="1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0" xfId="0" applyFont="1" applyFill="1" applyBorder="1" applyAlignment="1">
      <alignment horizontal="center" vertical="center"/>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2" borderId="0" xfId="0" applyFont="1" applyFill="1" applyBorder="1" applyAlignment="1">
      <alignment horizontal="left" vertical="center"/>
    </xf>
    <xf numFmtId="0" fontId="6" fillId="2" borderId="2" xfId="0" applyFont="1" applyFill="1" applyBorder="1" applyAlignment="1">
      <alignment horizontal="center" vertical="center" wrapText="1"/>
    </xf>
    <xf numFmtId="0" fontId="5" fillId="2" borderId="7" xfId="0" applyFont="1" applyFill="1" applyBorder="1" applyAlignment="1">
      <alignment horizontal="center" vertical="center"/>
    </xf>
    <xf numFmtId="0" fontId="13" fillId="4" borderId="35" xfId="0" quotePrefix="1" applyFont="1" applyFill="1" applyBorder="1" applyAlignment="1">
      <alignment horizontal="center" vertical="center" wrapText="1"/>
    </xf>
    <xf numFmtId="0" fontId="13" fillId="4" borderId="50" xfId="0" quotePrefix="1" applyFont="1" applyFill="1" applyBorder="1" applyAlignment="1">
      <alignment horizontal="center" vertical="center" wrapText="1"/>
    </xf>
    <xf numFmtId="0" fontId="13" fillId="4" borderId="43" xfId="0" quotePrefix="1" applyFont="1" applyFill="1" applyBorder="1" applyAlignment="1">
      <alignment horizontal="center" vertical="center" wrapText="1"/>
    </xf>
    <xf numFmtId="0" fontId="13" fillId="0" borderId="3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4" xfId="0" applyFont="1" applyFill="1" applyBorder="1" applyAlignment="1">
      <alignment horizontal="center" vertical="center"/>
    </xf>
    <xf numFmtId="0" fontId="14" fillId="2" borderId="23" xfId="0" applyFont="1" applyFill="1" applyBorder="1" applyAlignment="1">
      <alignment horizontal="center" vertical="center"/>
    </xf>
    <xf numFmtId="0" fontId="14" fillId="2" borderId="24" xfId="0" applyFont="1" applyFill="1" applyBorder="1" applyAlignment="1">
      <alignment horizontal="center" vertical="center"/>
    </xf>
    <xf numFmtId="0" fontId="14" fillId="2" borderId="25"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27" xfId="0" applyFont="1" applyFill="1" applyBorder="1" applyAlignment="1">
      <alignment horizontal="center" vertical="center"/>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0" borderId="16"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21" xfId="0" applyFont="1" applyFill="1" applyBorder="1" applyAlignment="1">
      <alignment horizontal="center" vertical="center"/>
    </xf>
    <xf numFmtId="0" fontId="11" fillId="4" borderId="35" xfId="0" quotePrefix="1" applyFont="1" applyFill="1" applyBorder="1" applyAlignment="1">
      <alignment horizontal="center" vertical="center" wrapText="1"/>
    </xf>
    <xf numFmtId="0" fontId="11" fillId="4" borderId="50" xfId="0" quotePrefix="1" applyFont="1" applyFill="1" applyBorder="1" applyAlignment="1">
      <alignment horizontal="center" vertical="center" wrapText="1"/>
    </xf>
    <xf numFmtId="0" fontId="11" fillId="4" borderId="43" xfId="0" quotePrefix="1" applyFont="1" applyFill="1" applyBorder="1" applyAlignment="1">
      <alignment horizontal="center" vertical="center" wrapText="1"/>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6" fillId="5" borderId="0" xfId="0" applyFont="1" applyFill="1" applyBorder="1" applyAlignment="1">
      <alignment horizontal="center" vertical="center"/>
    </xf>
    <xf numFmtId="0" fontId="14" fillId="2" borderId="78" xfId="0" applyFont="1" applyFill="1" applyBorder="1" applyAlignment="1">
      <alignment horizontal="center" vertical="center" wrapText="1"/>
    </xf>
    <xf numFmtId="0" fontId="14" fillId="2" borderId="79"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59" xfId="0" applyFont="1" applyFill="1" applyBorder="1" applyAlignment="1">
      <alignment horizontal="center" vertical="center" wrapText="1"/>
    </xf>
    <xf numFmtId="0" fontId="14" fillId="2" borderId="60" xfId="0" applyFont="1" applyFill="1" applyBorder="1" applyAlignment="1">
      <alignment horizontal="center" vertical="center" wrapText="1"/>
    </xf>
    <xf numFmtId="0" fontId="14" fillId="2" borderId="63" xfId="0" applyFont="1" applyFill="1" applyBorder="1" applyAlignment="1">
      <alignment horizontal="center" vertical="center" wrapText="1"/>
    </xf>
    <xf numFmtId="0" fontId="10" fillId="2" borderId="78" xfId="0" applyFont="1" applyFill="1" applyBorder="1" applyAlignment="1">
      <alignment horizontal="center" vertical="center" wrapText="1"/>
    </xf>
    <xf numFmtId="0" fontId="10" fillId="2" borderId="79" xfId="0" applyFont="1" applyFill="1" applyBorder="1" applyAlignment="1">
      <alignment horizontal="center" vertical="center" wrapText="1"/>
    </xf>
    <xf numFmtId="0" fontId="10" fillId="2" borderId="73" xfId="0" applyFont="1" applyFill="1" applyBorder="1" applyAlignment="1">
      <alignment horizontal="center" vertical="center" wrapText="1"/>
    </xf>
    <xf numFmtId="0" fontId="10" fillId="2" borderId="59" xfId="0" applyFont="1" applyFill="1" applyBorder="1" applyAlignment="1">
      <alignment horizontal="center" vertical="center" wrapText="1"/>
    </xf>
    <xf numFmtId="0" fontId="10" fillId="2" borderId="60"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6" fillId="4" borderId="50" xfId="0" quotePrefix="1" applyFont="1" applyFill="1" applyBorder="1" applyAlignment="1">
      <alignment horizontal="center" vertical="center" wrapText="1"/>
    </xf>
    <xf numFmtId="0" fontId="16" fillId="4" borderId="43" xfId="0" quotePrefix="1" applyFont="1" applyFill="1" applyBorder="1" applyAlignment="1">
      <alignment horizontal="center" vertical="center" wrapText="1"/>
    </xf>
    <xf numFmtId="0" fontId="13" fillId="0" borderId="40"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42"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42"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8"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xf numFmtId="0" fontId="13" fillId="4" borderId="35" xfId="0" applyFont="1" applyFill="1" applyBorder="1" applyAlignment="1">
      <alignment horizontal="center" vertical="center"/>
    </xf>
    <xf numFmtId="0" fontId="13" fillId="4" borderId="50"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39" xfId="0" applyFont="1" applyFill="1" applyBorder="1" applyAlignment="1">
      <alignment horizontal="center" vertical="center"/>
    </xf>
    <xf numFmtId="0" fontId="13" fillId="4" borderId="43" xfId="0" applyFont="1" applyFill="1" applyBorder="1" applyAlignment="1">
      <alignment horizontal="center" vertical="center"/>
    </xf>
    <xf numFmtId="0" fontId="13" fillId="2" borderId="29"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30" xfId="0" applyFont="1" applyFill="1" applyBorder="1" applyAlignment="1">
      <alignment horizontal="center" vertical="center"/>
    </xf>
    <xf numFmtId="0" fontId="13" fillId="2" borderId="28" xfId="0" applyFont="1" applyFill="1" applyBorder="1" applyAlignment="1">
      <alignment horizontal="center" vertical="center"/>
    </xf>
    <xf numFmtId="0" fontId="13" fillId="2" borderId="36"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4" xfId="0" applyFont="1" applyFill="1" applyBorder="1" applyAlignment="1">
      <alignment horizontal="center" vertical="center"/>
    </xf>
    <xf numFmtId="0" fontId="13" fillId="4" borderId="71" xfId="0" quotePrefix="1" applyFont="1" applyFill="1" applyBorder="1" applyAlignment="1">
      <alignment horizontal="center" vertical="center" wrapText="1"/>
    </xf>
    <xf numFmtId="0" fontId="13" fillId="2" borderId="44"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46"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30" xfId="0" applyFont="1" applyFill="1" applyBorder="1" applyAlignment="1">
      <alignment horizontal="center" vertical="center"/>
    </xf>
    <xf numFmtId="0" fontId="13" fillId="2" borderId="47" xfId="0" applyFont="1" applyFill="1" applyBorder="1" applyAlignment="1">
      <alignment horizontal="center" vertical="center"/>
    </xf>
    <xf numFmtId="0" fontId="13" fillId="2" borderId="48"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34" xfId="0" applyFont="1" applyFill="1" applyBorder="1" applyAlignment="1">
      <alignment horizontal="center" vertical="center"/>
    </xf>
    <xf numFmtId="0" fontId="11" fillId="4" borderId="35" xfId="0" applyFont="1" applyFill="1" applyBorder="1" applyAlignment="1">
      <alignment horizontal="center" vertical="center"/>
    </xf>
    <xf numFmtId="0" fontId="11" fillId="4" borderId="43"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27"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42" xfId="0" applyFont="1" applyFill="1" applyBorder="1" applyAlignment="1">
      <alignment horizontal="center" vertical="center"/>
    </xf>
    <xf numFmtId="0" fontId="13" fillId="2" borderId="47"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1" fillId="0" borderId="32"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34" xfId="0" applyFont="1" applyFill="1" applyBorder="1" applyAlignment="1">
      <alignment horizontal="center" vertical="center"/>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3" fillId="0" borderId="47"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48" xfId="0" applyFont="1" applyFill="1" applyBorder="1" applyAlignment="1">
      <alignment horizontal="center" vertical="center"/>
    </xf>
    <xf numFmtId="0" fontId="13" fillId="2" borderId="28" xfId="0" quotePrefix="1" applyFont="1" applyFill="1" applyBorder="1" applyAlignment="1">
      <alignment horizontal="center" vertical="center" wrapText="1"/>
    </xf>
    <xf numFmtId="0" fontId="13" fillId="2" borderId="6" xfId="0" quotePrefix="1" applyFont="1" applyFill="1" applyBorder="1" applyAlignment="1">
      <alignment horizontal="center" vertical="center" wrapText="1"/>
    </xf>
    <xf numFmtId="0" fontId="13" fillId="2" borderId="36" xfId="0" quotePrefix="1" applyFont="1" applyFill="1" applyBorder="1" applyAlignment="1">
      <alignment horizontal="center" vertical="center" wrapText="1"/>
    </xf>
    <xf numFmtId="0" fontId="14" fillId="2" borderId="13" xfId="0" applyFont="1" applyFill="1" applyBorder="1" applyAlignment="1">
      <alignment horizontal="center" vertical="center"/>
    </xf>
    <xf numFmtId="0" fontId="14" fillId="2" borderId="14" xfId="0" applyFont="1" applyFill="1" applyBorder="1" applyAlignment="1">
      <alignment horizontal="center" vertical="center"/>
    </xf>
    <xf numFmtId="0" fontId="14" fillId="2" borderId="74" xfId="0" applyFont="1" applyFill="1" applyBorder="1" applyAlignment="1">
      <alignment horizontal="center" vertical="center"/>
    </xf>
    <xf numFmtId="0" fontId="14" fillId="2" borderId="75" xfId="0" applyFont="1" applyFill="1" applyBorder="1" applyAlignment="1">
      <alignment horizontal="center" vertical="center"/>
    </xf>
    <xf numFmtId="0" fontId="14" fillId="2" borderId="15"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27"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42" xfId="0" applyFont="1" applyFill="1" applyBorder="1" applyAlignment="1">
      <alignment horizontal="center" vertical="center"/>
    </xf>
    <xf numFmtId="0" fontId="13" fillId="0" borderId="64" xfId="0" applyFont="1" applyFill="1" applyBorder="1" applyAlignment="1">
      <alignment horizontal="center" vertical="center"/>
    </xf>
    <xf numFmtId="0" fontId="13" fillId="0" borderId="65" xfId="0" applyFont="1" applyFill="1" applyBorder="1" applyAlignment="1">
      <alignment horizontal="center" vertical="center"/>
    </xf>
    <xf numFmtId="0" fontId="13" fillId="0" borderId="66" xfId="0" applyFont="1" applyFill="1" applyBorder="1" applyAlignment="1">
      <alignment horizontal="center" vertical="center"/>
    </xf>
    <xf numFmtId="0" fontId="13" fillId="0" borderId="67" xfId="0" applyFont="1" applyFill="1" applyBorder="1" applyAlignment="1">
      <alignment horizontal="center" vertical="center"/>
    </xf>
    <xf numFmtId="0" fontId="13" fillId="0" borderId="68" xfId="0" applyFont="1" applyFill="1" applyBorder="1" applyAlignment="1">
      <alignment horizontal="center" vertical="center"/>
    </xf>
    <xf numFmtId="0" fontId="13" fillId="0" borderId="69" xfId="0" applyFont="1" applyFill="1" applyBorder="1" applyAlignment="1">
      <alignment horizontal="center" vertical="center"/>
    </xf>
    <xf numFmtId="0" fontId="13" fillId="2" borderId="64" xfId="0" applyFont="1" applyFill="1" applyBorder="1" applyAlignment="1">
      <alignment horizontal="center" vertical="center"/>
    </xf>
    <xf numFmtId="0" fontId="13" fillId="2" borderId="65" xfId="0" applyFont="1" applyFill="1" applyBorder="1" applyAlignment="1">
      <alignment horizontal="center" vertical="center"/>
    </xf>
    <xf numFmtId="0" fontId="13" fillId="2" borderId="66" xfId="0" applyFont="1" applyFill="1" applyBorder="1" applyAlignment="1">
      <alignment horizontal="center" vertical="center"/>
    </xf>
    <xf numFmtId="0" fontId="13" fillId="2" borderId="67" xfId="0" applyFont="1" applyFill="1" applyBorder="1" applyAlignment="1">
      <alignment horizontal="center" vertical="center"/>
    </xf>
    <xf numFmtId="0" fontId="13" fillId="2" borderId="68" xfId="0" applyFont="1" applyFill="1" applyBorder="1" applyAlignment="1">
      <alignment horizontal="center" vertical="center"/>
    </xf>
    <xf numFmtId="0" fontId="13" fillId="2" borderId="69"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9" xfId="0" applyFont="1" applyFill="1" applyBorder="1" applyAlignment="1">
      <alignment horizontal="center" vertical="center"/>
    </xf>
    <xf numFmtId="0" fontId="47" fillId="2" borderId="44" xfId="0" applyFont="1" applyFill="1" applyBorder="1" applyAlignment="1">
      <alignment horizontal="center" vertical="center"/>
    </xf>
    <xf numFmtId="0" fontId="47" fillId="2" borderId="45" xfId="0" applyFont="1" applyFill="1" applyBorder="1" applyAlignment="1">
      <alignment horizontal="center" vertical="center"/>
    </xf>
    <xf numFmtId="0" fontId="47" fillId="2" borderId="46" xfId="0" applyFont="1" applyFill="1" applyBorder="1" applyAlignment="1">
      <alignment horizontal="center" vertical="center"/>
    </xf>
    <xf numFmtId="0" fontId="13" fillId="2" borderId="32" xfId="0" applyFont="1" applyFill="1" applyBorder="1" applyAlignment="1">
      <alignment horizontal="center" vertical="center"/>
    </xf>
    <xf numFmtId="0" fontId="13" fillId="2" borderId="4" xfId="0" applyFont="1" applyFill="1" applyBorder="1" applyAlignment="1">
      <alignment horizontal="center" vertical="center"/>
    </xf>
    <xf numFmtId="0" fontId="11" fillId="4" borderId="49" xfId="0" quotePrefix="1" applyFont="1" applyFill="1" applyBorder="1" applyAlignment="1">
      <alignment horizontal="center" vertical="center" wrapText="1"/>
    </xf>
    <xf numFmtId="0" fontId="11" fillId="0" borderId="44"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46" xfId="0" applyFont="1" applyFill="1" applyBorder="1" applyAlignment="1">
      <alignment horizontal="center" vertical="center"/>
    </xf>
    <xf numFmtId="0" fontId="6" fillId="0" borderId="0" xfId="0" applyFont="1" applyFill="1" applyAlignment="1">
      <alignment horizontal="left" vertical="center"/>
    </xf>
    <xf numFmtId="0" fontId="13" fillId="2" borderId="28" xfId="0" quotePrefix="1" applyFont="1" applyFill="1" applyBorder="1" applyAlignment="1">
      <alignment horizontal="center" vertical="center"/>
    </xf>
    <xf numFmtId="0" fontId="13" fillId="2" borderId="6" xfId="0" quotePrefix="1" applyFont="1" applyFill="1" applyBorder="1" applyAlignment="1">
      <alignment horizontal="center" vertical="center"/>
    </xf>
    <xf numFmtId="0" fontId="13" fillId="2" borderId="36" xfId="0" quotePrefix="1" applyFont="1" applyFill="1" applyBorder="1" applyAlignment="1">
      <alignment horizontal="center" vertical="center"/>
    </xf>
    <xf numFmtId="0" fontId="14" fillId="2" borderId="80" xfId="0" applyFont="1" applyFill="1" applyBorder="1" applyAlignment="1">
      <alignment horizontal="center" vertical="center"/>
    </xf>
    <xf numFmtId="0" fontId="13" fillId="2" borderId="57"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58" xfId="0" applyFont="1" applyFill="1" applyBorder="1" applyAlignment="1">
      <alignment horizontal="center" vertical="center"/>
    </xf>
    <xf numFmtId="0" fontId="13" fillId="2" borderId="62"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3" xfId="0" applyFont="1" applyFill="1" applyBorder="1" applyAlignment="1">
      <alignment horizontal="center" vertical="center"/>
    </xf>
    <xf numFmtId="0" fontId="53" fillId="2" borderId="0" xfId="0" applyFont="1" applyFill="1" applyAlignment="1">
      <alignment horizontal="left" vertical="center"/>
    </xf>
    <xf numFmtId="0" fontId="54" fillId="2" borderId="0" xfId="0" applyFont="1" applyFill="1" applyAlignment="1">
      <alignment horizontal="left" vertical="center"/>
    </xf>
    <xf numFmtId="0" fontId="54" fillId="4" borderId="0" xfId="0" applyFont="1" applyFill="1" applyAlignment="1">
      <alignment horizontal="left" vertical="center"/>
    </xf>
    <xf numFmtId="0" fontId="6" fillId="4" borderId="0" xfId="0" applyFont="1" applyFill="1" applyAlignment="1">
      <alignment horizontal="left" vertical="center"/>
    </xf>
    <xf numFmtId="0" fontId="18" fillId="2" borderId="13" xfId="0" applyFont="1" applyFill="1" applyBorder="1" applyAlignment="1">
      <alignment horizontal="center" vertical="center"/>
    </xf>
    <xf numFmtId="0" fontId="18" fillId="2" borderId="14" xfId="0" applyFont="1" applyFill="1" applyBorder="1" applyAlignment="1">
      <alignment horizontal="center" vertical="center"/>
    </xf>
    <xf numFmtId="0" fontId="17" fillId="4" borderId="71" xfId="0" applyFont="1" applyFill="1" applyBorder="1" applyAlignment="1">
      <alignment horizontal="center" vertical="center"/>
    </xf>
    <xf numFmtId="0" fontId="17" fillId="4" borderId="43" xfId="0" applyFont="1" applyFill="1" applyBorder="1" applyAlignment="1">
      <alignment horizontal="center" vertical="center"/>
    </xf>
    <xf numFmtId="0" fontId="17" fillId="4" borderId="71" xfId="0" quotePrefix="1" applyFont="1" applyFill="1" applyBorder="1" applyAlignment="1">
      <alignment horizontal="center" vertical="center" wrapText="1"/>
    </xf>
    <xf numFmtId="0" fontId="17" fillId="4" borderId="50" xfId="0" quotePrefix="1" applyFont="1" applyFill="1" applyBorder="1" applyAlignment="1">
      <alignment horizontal="center" vertical="center" wrapText="1"/>
    </xf>
    <xf numFmtId="0" fontId="17" fillId="4" borderId="43" xfId="0" quotePrefix="1" applyFont="1" applyFill="1" applyBorder="1" applyAlignment="1">
      <alignment horizontal="center" vertical="center" wrapText="1"/>
    </xf>
    <xf numFmtId="0" fontId="17" fillId="4" borderId="35" xfId="0" applyFont="1" applyFill="1" applyBorder="1" applyAlignment="1">
      <alignment horizontal="center" vertical="center"/>
    </xf>
    <xf numFmtId="0" fontId="17" fillId="4" borderId="50" xfId="0" applyFont="1" applyFill="1" applyBorder="1" applyAlignment="1">
      <alignment horizontal="center" vertical="center"/>
    </xf>
    <xf numFmtId="0" fontId="18" fillId="2" borderId="78" xfId="0" applyFont="1" applyFill="1" applyBorder="1" applyAlignment="1">
      <alignment horizontal="center" vertical="center"/>
    </xf>
    <xf numFmtId="0" fontId="18" fillId="2" borderId="79" xfId="0" applyFont="1" applyFill="1" applyBorder="1" applyAlignment="1">
      <alignment horizontal="center" vertical="center"/>
    </xf>
    <xf numFmtId="0" fontId="17" fillId="4" borderId="73" xfId="0" applyFont="1" applyFill="1" applyBorder="1" applyAlignment="1">
      <alignment horizontal="center" vertical="center"/>
    </xf>
    <xf numFmtId="0" fontId="17" fillId="4" borderId="77" xfId="0" applyFont="1" applyFill="1" applyBorder="1" applyAlignment="1">
      <alignment horizontal="center" vertical="center"/>
    </xf>
    <xf numFmtId="0" fontId="17" fillId="4" borderId="63"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4" xfId="0" applyFont="1" applyFill="1" applyBorder="1" applyAlignment="1">
      <alignment horizontal="center" vertical="center"/>
    </xf>
    <xf numFmtId="0" fontId="17" fillId="4" borderId="73" xfId="0" quotePrefix="1" applyFont="1" applyFill="1" applyBorder="1" applyAlignment="1">
      <alignment horizontal="center" vertical="center" wrapText="1"/>
    </xf>
    <xf numFmtId="0" fontId="17" fillId="4" borderId="77" xfId="0" quotePrefix="1" applyFont="1" applyFill="1" applyBorder="1" applyAlignment="1">
      <alignment horizontal="center" vertical="center" wrapText="1"/>
    </xf>
    <xf numFmtId="0" fontId="17" fillId="4" borderId="63" xfId="0" quotePrefix="1"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43" fillId="2" borderId="0" xfId="0" applyFont="1" applyFill="1" applyAlignment="1">
      <alignment horizontal="left" vertical="center"/>
    </xf>
    <xf numFmtId="0" fontId="11" fillId="2" borderId="0" xfId="0" applyFont="1" applyFill="1" applyAlignment="1">
      <alignment horizontal="left" vertical="center"/>
    </xf>
    <xf numFmtId="0" fontId="10" fillId="4" borderId="8" xfId="0" applyFont="1" applyFill="1" applyBorder="1" applyAlignment="1">
      <alignment horizontal="center" vertical="center"/>
    </xf>
    <xf numFmtId="0" fontId="10" fillId="4" borderId="9"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5" fillId="2" borderId="9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4" borderId="2" xfId="0" applyFont="1" applyFill="1" applyBorder="1" applyAlignment="1">
      <alignment horizontal="center" vertical="center"/>
    </xf>
    <xf numFmtId="0" fontId="11" fillId="4" borderId="50"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1" xfId="0" quotePrefix="1" applyFont="1" applyFill="1" applyBorder="1" applyAlignment="1">
      <alignment horizontal="center" vertical="center" wrapText="1"/>
    </xf>
    <xf numFmtId="0" fontId="10" fillId="2" borderId="80" xfId="0" applyFont="1" applyFill="1" applyBorder="1" applyAlignment="1">
      <alignment horizontal="center" vertical="center"/>
    </xf>
    <xf numFmtId="0" fontId="17" fillId="3" borderId="13"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7" fillId="2" borderId="24" xfId="0" quotePrefix="1" applyFont="1" applyFill="1" applyBorder="1" applyAlignment="1">
      <alignment horizontal="center" vertical="center" wrapText="1"/>
    </xf>
    <xf numFmtId="0" fontId="17" fillId="2" borderId="27" xfId="0" quotePrefix="1" applyFont="1" applyFill="1" applyBorder="1" applyAlignment="1">
      <alignment horizontal="center" vertical="center" wrapText="1"/>
    </xf>
    <xf numFmtId="0" fontId="17" fillId="4" borderId="12" xfId="0" applyFont="1" applyFill="1" applyBorder="1" applyAlignment="1">
      <alignment horizontal="center" vertical="center"/>
    </xf>
    <xf numFmtId="0" fontId="17" fillId="4" borderId="0" xfId="0" applyFont="1" applyFill="1" applyBorder="1" applyAlignment="1">
      <alignment horizontal="center" vertical="center"/>
    </xf>
    <xf numFmtId="0" fontId="17" fillId="4" borderId="66" xfId="0" applyFont="1" applyFill="1" applyBorder="1" applyAlignment="1">
      <alignment horizontal="center" vertical="center"/>
    </xf>
    <xf numFmtId="0" fontId="17" fillId="4" borderId="60" xfId="0" applyFont="1" applyFill="1" applyBorder="1" applyAlignment="1">
      <alignment horizontal="center" vertical="center"/>
    </xf>
    <xf numFmtId="0" fontId="18" fillId="2" borderId="73" xfId="0" applyFont="1" applyFill="1" applyBorder="1" applyAlignment="1">
      <alignment horizontal="center" vertical="center"/>
    </xf>
    <xf numFmtId="0" fontId="18" fillId="2" borderId="56"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77" xfId="0" applyFont="1" applyFill="1" applyBorder="1" applyAlignment="1">
      <alignment horizontal="center" vertical="center"/>
    </xf>
    <xf numFmtId="0" fontId="17" fillId="4" borderId="11" xfId="0" applyFont="1" applyFill="1" applyBorder="1" applyAlignment="1">
      <alignment horizontal="center" vertical="center"/>
    </xf>
    <xf numFmtId="0" fontId="17" fillId="4" borderId="52" xfId="0" applyFont="1" applyFill="1" applyBorder="1" applyAlignment="1">
      <alignment horizontal="center" vertical="center"/>
    </xf>
    <xf numFmtId="0" fontId="17" fillId="4" borderId="53" xfId="0" applyFont="1" applyFill="1" applyBorder="1" applyAlignment="1">
      <alignment horizontal="center" vertical="center"/>
    </xf>
    <xf numFmtId="0" fontId="17" fillId="2" borderId="79" xfId="0" quotePrefix="1" applyFont="1" applyFill="1" applyBorder="1" applyAlignment="1">
      <alignment horizontal="center" vertical="center" wrapText="1"/>
    </xf>
    <xf numFmtId="0" fontId="17" fillId="2" borderId="73" xfId="0" quotePrefix="1"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5" fillId="0" borderId="2" xfId="0" applyFont="1" applyFill="1" applyBorder="1" applyAlignment="1">
      <alignment horizontal="center" vertical="center"/>
    </xf>
    <xf numFmtId="0" fontId="0" fillId="0" borderId="0" xfId="0" applyAlignment="1">
      <alignment vertical="center"/>
    </xf>
    <xf numFmtId="0" fontId="11" fillId="4" borderId="34" xfId="0" quotePrefix="1" applyFont="1" applyFill="1" applyBorder="1" applyAlignment="1">
      <alignment horizontal="center" vertical="center" wrapText="1"/>
    </xf>
    <xf numFmtId="0" fontId="11" fillId="4" borderId="42" xfId="0" quotePrefix="1" applyFont="1" applyFill="1" applyBorder="1" applyAlignment="1">
      <alignment horizontal="center" vertical="center" wrapText="1"/>
    </xf>
    <xf numFmtId="0" fontId="11" fillId="4" borderId="95" xfId="0" quotePrefix="1" applyFont="1" applyFill="1" applyBorder="1" applyAlignment="1">
      <alignment horizontal="center" vertical="center" wrapText="1"/>
    </xf>
    <xf numFmtId="0" fontId="11" fillId="4" borderId="69" xfId="0" quotePrefix="1" applyFont="1" applyFill="1" applyBorder="1" applyAlignment="1">
      <alignment horizontal="center" vertical="center" wrapText="1"/>
    </xf>
    <xf numFmtId="0" fontId="17" fillId="4" borderId="18" xfId="0" applyFont="1" applyFill="1" applyBorder="1" applyAlignment="1">
      <alignment horizontal="center" vertical="center"/>
    </xf>
    <xf numFmtId="0" fontId="17" fillId="4" borderId="79" xfId="0" applyFont="1" applyFill="1" applyBorder="1" applyAlignment="1">
      <alignment horizontal="center" vertical="center"/>
    </xf>
    <xf numFmtId="0" fontId="17" fillId="4" borderId="72" xfId="0" applyFont="1" applyFill="1" applyBorder="1" applyAlignment="1">
      <alignment horizontal="center" vertical="center"/>
    </xf>
    <xf numFmtId="0" fontId="17" fillId="4" borderId="56" xfId="0" applyFont="1" applyFill="1" applyBorder="1" applyAlignment="1">
      <alignment horizontal="center" vertical="center"/>
    </xf>
    <xf numFmtId="0" fontId="17" fillId="4" borderId="59" xfId="0" applyFont="1" applyFill="1" applyBorder="1" applyAlignment="1">
      <alignment horizontal="center" vertical="center"/>
    </xf>
    <xf numFmtId="0" fontId="18" fillId="2" borderId="59" xfId="0" applyFont="1" applyFill="1" applyBorder="1" applyAlignment="1">
      <alignment horizontal="center" vertical="center"/>
    </xf>
    <xf numFmtId="0" fontId="18" fillId="2" borderId="60" xfId="0" applyFont="1" applyFill="1" applyBorder="1" applyAlignment="1">
      <alignment horizontal="center" vertical="center"/>
    </xf>
    <xf numFmtId="0" fontId="18" fillId="2" borderId="63" xfId="0" applyFont="1" applyFill="1" applyBorder="1" applyAlignment="1">
      <alignment horizontal="center" vertical="center"/>
    </xf>
    <xf numFmtId="0" fontId="17" fillId="2" borderId="78" xfId="0" quotePrefix="1" applyFont="1" applyFill="1" applyBorder="1" applyAlignment="1">
      <alignment horizontal="center" vertical="center" wrapText="1"/>
    </xf>
    <xf numFmtId="0" fontId="11" fillId="2" borderId="47" xfId="0" quotePrefix="1" applyFont="1" applyFill="1" applyBorder="1" applyAlignment="1">
      <alignment horizontal="center" vertical="center"/>
    </xf>
    <xf numFmtId="0" fontId="11" fillId="2" borderId="45" xfId="0" quotePrefix="1" applyFont="1" applyFill="1" applyBorder="1" applyAlignment="1">
      <alignment horizontal="center" vertical="center"/>
    </xf>
    <xf numFmtId="0" fontId="11" fillId="2" borderId="46" xfId="0" quotePrefix="1" applyFont="1" applyFill="1" applyBorder="1" applyAlignment="1">
      <alignment horizontal="center" vertical="center"/>
    </xf>
    <xf numFmtId="0" fontId="11" fillId="2" borderId="23" xfId="0" quotePrefix="1" applyFont="1" applyFill="1" applyBorder="1" applyAlignment="1">
      <alignment horizontal="center" vertical="center"/>
    </xf>
    <xf numFmtId="0" fontId="11" fillId="2" borderId="24" xfId="0" quotePrefix="1" applyFont="1" applyFill="1" applyBorder="1" applyAlignment="1">
      <alignment horizontal="center" vertical="center"/>
    </xf>
    <xf numFmtId="0" fontId="11" fillId="2" borderId="25" xfId="0" quotePrefix="1" applyFont="1" applyFill="1" applyBorder="1" applyAlignment="1">
      <alignment horizontal="center"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59" xfId="0" applyFont="1" applyFill="1" applyBorder="1" applyAlignment="1">
      <alignment horizontal="center" vertical="center"/>
    </xf>
    <xf numFmtId="0" fontId="11" fillId="2" borderId="60" xfId="0" applyFont="1" applyFill="1" applyBorder="1" applyAlignment="1">
      <alignment horizontal="center" vertical="center"/>
    </xf>
    <xf numFmtId="0" fontId="11" fillId="2" borderId="61" xfId="0" applyFont="1" applyFill="1" applyBorder="1" applyAlignment="1">
      <alignment horizontal="center" vertical="center"/>
    </xf>
    <xf numFmtId="0" fontId="11" fillId="2" borderId="48" xfId="0" quotePrefix="1" applyFont="1" applyFill="1" applyBorder="1" applyAlignment="1">
      <alignment horizontal="center" vertical="center"/>
    </xf>
    <xf numFmtId="0" fontId="17" fillId="2" borderId="13" xfId="0" quotePrefix="1" applyFont="1" applyFill="1" applyBorder="1" applyAlignment="1">
      <alignment horizontal="center" vertical="center" wrapText="1"/>
    </xf>
    <xf numFmtId="0" fontId="17" fillId="2" borderId="14" xfId="0" quotePrefix="1" applyFont="1" applyFill="1" applyBorder="1" applyAlignment="1">
      <alignment horizontal="center" vertical="center" wrapText="1"/>
    </xf>
    <xf numFmtId="0" fontId="17" fillId="2" borderId="15" xfId="0" quotePrefix="1" applyFont="1" applyFill="1" applyBorder="1" applyAlignment="1">
      <alignment horizontal="center" vertical="center" wrapText="1"/>
    </xf>
    <xf numFmtId="0" fontId="17" fillId="4" borderId="78" xfId="0" applyFont="1" applyFill="1" applyBorder="1" applyAlignment="1">
      <alignment horizontal="center" vertical="center"/>
    </xf>
    <xf numFmtId="0" fontId="18" fillId="3" borderId="13"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2" fillId="4" borderId="71" xfId="0" applyFont="1" applyFill="1" applyBorder="1" applyAlignment="1">
      <alignment horizontal="center" vertical="center"/>
    </xf>
    <xf numFmtId="0" fontId="12" fillId="4" borderId="43"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5.emf"/><Relationship Id="rId1" Type="http://schemas.openxmlformats.org/officeDocument/2006/relationships/image" Target="../media/image6.emf"/><Relationship Id="rId6" Type="http://schemas.openxmlformats.org/officeDocument/2006/relationships/image" Target="../media/image1.emf"/><Relationship Id="rId5" Type="http://schemas.openxmlformats.org/officeDocument/2006/relationships/image" Target="../media/image3.emf"/><Relationship Id="rId4"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3</xdr:row>
          <xdr:rowOff>19050</xdr:rowOff>
        </xdr:from>
        <xdr:to>
          <xdr:col>3</xdr:col>
          <xdr:colOff>257175</xdr:colOff>
          <xdr:row>4</xdr:row>
          <xdr:rowOff>104775</xdr:rowOff>
        </xdr:to>
        <xdr:sp macro="" textlink="">
          <xdr:nvSpPr>
            <xdr:cNvPr id="73729" name="TextBox1" hidden="1">
              <a:extLst>
                <a:ext uri="{63B3BB69-23CF-44E3-9099-C40C66FF867C}">
                  <a14:compatExt spid="_x0000_s737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36</xdr:row>
          <xdr:rowOff>19050</xdr:rowOff>
        </xdr:from>
        <xdr:to>
          <xdr:col>3</xdr:col>
          <xdr:colOff>257175</xdr:colOff>
          <xdr:row>37</xdr:row>
          <xdr:rowOff>152400</xdr:rowOff>
        </xdr:to>
        <xdr:sp macro="" textlink="">
          <xdr:nvSpPr>
            <xdr:cNvPr id="73730" name="TextBox2" hidden="1">
              <a:extLst>
                <a:ext uri="{63B3BB69-23CF-44E3-9099-C40C66FF867C}">
                  <a14:compatExt spid="_x0000_s737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46</xdr:row>
          <xdr:rowOff>19050</xdr:rowOff>
        </xdr:from>
        <xdr:to>
          <xdr:col>3</xdr:col>
          <xdr:colOff>257175</xdr:colOff>
          <xdr:row>47</xdr:row>
          <xdr:rowOff>123825</xdr:rowOff>
        </xdr:to>
        <xdr:sp macro="" textlink="">
          <xdr:nvSpPr>
            <xdr:cNvPr id="73731" name="TextBox3" hidden="1">
              <a:extLst>
                <a:ext uri="{63B3BB69-23CF-44E3-9099-C40C66FF867C}">
                  <a14:compatExt spid="_x0000_s737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61</xdr:row>
          <xdr:rowOff>19050</xdr:rowOff>
        </xdr:from>
        <xdr:to>
          <xdr:col>3</xdr:col>
          <xdr:colOff>257175</xdr:colOff>
          <xdr:row>62</xdr:row>
          <xdr:rowOff>133350</xdr:rowOff>
        </xdr:to>
        <xdr:sp macro="" textlink="">
          <xdr:nvSpPr>
            <xdr:cNvPr id="73732" name="TextBox4" hidden="1">
              <a:extLst>
                <a:ext uri="{63B3BB69-23CF-44E3-9099-C40C66FF867C}">
                  <a14:compatExt spid="_x0000_s737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67</xdr:row>
          <xdr:rowOff>19050</xdr:rowOff>
        </xdr:from>
        <xdr:to>
          <xdr:col>3</xdr:col>
          <xdr:colOff>257175</xdr:colOff>
          <xdr:row>68</xdr:row>
          <xdr:rowOff>123825</xdr:rowOff>
        </xdr:to>
        <xdr:sp macro="" textlink="">
          <xdr:nvSpPr>
            <xdr:cNvPr id="73733" name="TextBox5" hidden="1">
              <a:extLst>
                <a:ext uri="{63B3BB69-23CF-44E3-9099-C40C66FF867C}">
                  <a14:compatExt spid="_x0000_s737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86</xdr:row>
          <xdr:rowOff>133350</xdr:rowOff>
        </xdr:from>
        <xdr:to>
          <xdr:col>12</xdr:col>
          <xdr:colOff>485775</xdr:colOff>
          <xdr:row>87</xdr:row>
          <xdr:rowOff>133350</xdr:rowOff>
        </xdr:to>
        <xdr:sp macro="" textlink="">
          <xdr:nvSpPr>
            <xdr:cNvPr id="73734" name="Check Box 6" hidden="1">
              <a:extLst>
                <a:ext uri="{63B3BB69-23CF-44E3-9099-C40C66FF867C}">
                  <a14:compatExt spid="_x0000_s73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83</xdr:row>
          <xdr:rowOff>19050</xdr:rowOff>
        </xdr:from>
        <xdr:to>
          <xdr:col>12</xdr:col>
          <xdr:colOff>466725</xdr:colOff>
          <xdr:row>84</xdr:row>
          <xdr:rowOff>19050</xdr:rowOff>
        </xdr:to>
        <xdr:sp macro="" textlink="">
          <xdr:nvSpPr>
            <xdr:cNvPr id="73735" name="Check Box 7" hidden="1">
              <a:extLst>
                <a:ext uri="{63B3BB69-23CF-44E3-9099-C40C66FF867C}">
                  <a14:compatExt spid="_x0000_s73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80</xdr:row>
          <xdr:rowOff>19050</xdr:rowOff>
        </xdr:from>
        <xdr:to>
          <xdr:col>12</xdr:col>
          <xdr:colOff>466725</xdr:colOff>
          <xdr:row>81</xdr:row>
          <xdr:rowOff>19050</xdr:rowOff>
        </xdr:to>
        <xdr:sp macro="" textlink="">
          <xdr:nvSpPr>
            <xdr:cNvPr id="73736" name="Check Box 8" hidden="1">
              <a:extLst>
                <a:ext uri="{63B3BB69-23CF-44E3-9099-C40C66FF867C}">
                  <a14:compatExt spid="_x0000_s73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77</xdr:row>
          <xdr:rowOff>19050</xdr:rowOff>
        </xdr:from>
        <xdr:to>
          <xdr:col>12</xdr:col>
          <xdr:colOff>466725</xdr:colOff>
          <xdr:row>78</xdr:row>
          <xdr:rowOff>19050</xdr:rowOff>
        </xdr:to>
        <xdr:sp macro="" textlink="">
          <xdr:nvSpPr>
            <xdr:cNvPr id="73737" name="Check Box 9" hidden="1">
              <a:extLst>
                <a:ext uri="{63B3BB69-23CF-44E3-9099-C40C66FF867C}">
                  <a14:compatExt spid="_x0000_s73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74</xdr:row>
          <xdr:rowOff>19050</xdr:rowOff>
        </xdr:from>
        <xdr:to>
          <xdr:col>12</xdr:col>
          <xdr:colOff>466725</xdr:colOff>
          <xdr:row>75</xdr:row>
          <xdr:rowOff>19050</xdr:rowOff>
        </xdr:to>
        <xdr:sp macro="" textlink="">
          <xdr:nvSpPr>
            <xdr:cNvPr id="73738" name="Check Box 10" hidden="1">
              <a:extLst>
                <a:ext uri="{63B3BB69-23CF-44E3-9099-C40C66FF867C}">
                  <a14:compatExt spid="_x0000_s73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94</xdr:row>
          <xdr:rowOff>0</xdr:rowOff>
        </xdr:from>
        <xdr:to>
          <xdr:col>2</xdr:col>
          <xdr:colOff>857250</xdr:colOff>
          <xdr:row>95</xdr:row>
          <xdr:rowOff>114300</xdr:rowOff>
        </xdr:to>
        <xdr:sp macro="" textlink="">
          <xdr:nvSpPr>
            <xdr:cNvPr id="73739" name="TextBox6" hidden="1">
              <a:extLst>
                <a:ext uri="{63B3BB69-23CF-44E3-9099-C40C66FF867C}">
                  <a14:compatExt spid="_x0000_s737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609600</xdr:colOff>
          <xdr:row>89</xdr:row>
          <xdr:rowOff>209550</xdr:rowOff>
        </xdr:from>
        <xdr:to>
          <xdr:col>2</xdr:col>
          <xdr:colOff>838200</xdr:colOff>
          <xdr:row>91</xdr:row>
          <xdr:rowOff>95250</xdr:rowOff>
        </xdr:to>
        <xdr:sp macro="" textlink="">
          <xdr:nvSpPr>
            <xdr:cNvPr id="73740" name="TextBox7" hidden="1">
              <a:extLst>
                <a:ext uri="{63B3BB69-23CF-44E3-9099-C40C66FF867C}">
                  <a14:compatExt spid="_x0000_s737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100</xdr:row>
          <xdr:rowOff>190500</xdr:rowOff>
        </xdr:from>
        <xdr:to>
          <xdr:col>2</xdr:col>
          <xdr:colOff>752475</xdr:colOff>
          <xdr:row>102</xdr:row>
          <xdr:rowOff>76200</xdr:rowOff>
        </xdr:to>
        <xdr:sp macro="" textlink="">
          <xdr:nvSpPr>
            <xdr:cNvPr id="73741" name="TextBox8" hidden="1">
              <a:extLst>
                <a:ext uri="{63B3BB69-23CF-44E3-9099-C40C66FF867C}">
                  <a14:compatExt spid="_x0000_s737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ontrol" Target="../activeX/activeX6.xml"/><Relationship Id="rId18" Type="http://schemas.openxmlformats.org/officeDocument/2006/relationships/ctrlProp" Target="../ctrlProps/ctrlProp1.xml"/><Relationship Id="rId3" Type="http://schemas.openxmlformats.org/officeDocument/2006/relationships/vmlDrawing" Target="../drawings/vmlDrawing1.vml"/><Relationship Id="rId21" Type="http://schemas.openxmlformats.org/officeDocument/2006/relationships/ctrlProp" Target="../ctrlProps/ctrlProp4.x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6.emf"/><Relationship Id="rId2" Type="http://schemas.openxmlformats.org/officeDocument/2006/relationships/drawing" Target="../drawings/drawing1.xml"/><Relationship Id="rId16" Type="http://schemas.openxmlformats.org/officeDocument/2006/relationships/control" Target="../activeX/activeX8.xml"/><Relationship Id="rId20" Type="http://schemas.openxmlformats.org/officeDocument/2006/relationships/ctrlProp" Target="../ctrlProps/ctrlProp3.xml"/><Relationship Id="rId1" Type="http://schemas.openxmlformats.org/officeDocument/2006/relationships/printerSettings" Target="../printerSettings/printerSettings3.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5.emf"/><Relationship Id="rId10" Type="http://schemas.openxmlformats.org/officeDocument/2006/relationships/control" Target="../activeX/activeX4.xml"/><Relationship Id="rId19" Type="http://schemas.openxmlformats.org/officeDocument/2006/relationships/ctrlProp" Target="../ctrlProps/ctrlProp2.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7.xml"/><Relationship Id="rId22" Type="http://schemas.openxmlformats.org/officeDocument/2006/relationships/ctrlProp" Target="../ctrlProps/ctrlProp5.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
  <sheetViews>
    <sheetView topLeftCell="A91" zoomScale="85" zoomScaleNormal="85" workbookViewId="0">
      <selection activeCell="C102" sqref="C102"/>
    </sheetView>
  </sheetViews>
  <sheetFormatPr defaultColWidth="78.7109375" defaultRowHeight="16.5"/>
  <cols>
    <col min="1" max="1" width="32.85546875" style="283" bestFit="1" customWidth="1"/>
    <col min="2" max="2" width="18.42578125" style="283" bestFit="1" customWidth="1"/>
    <col min="3" max="3" width="126.42578125" style="291" bestFit="1" customWidth="1"/>
    <col min="4" max="16384" width="78.7109375" style="283"/>
  </cols>
  <sheetData>
    <row r="1" spans="1:3" s="272" customFormat="1" ht="31.5">
      <c r="A1" s="271" t="s">
        <v>612</v>
      </c>
      <c r="C1" s="273"/>
    </row>
    <row r="2" spans="1:3" s="272" customFormat="1">
      <c r="C2" s="273"/>
    </row>
    <row r="3" spans="1:3" s="266" customFormat="1" ht="15.75">
      <c r="A3" s="274" t="s">
        <v>613</v>
      </c>
      <c r="B3" s="274" t="s">
        <v>614</v>
      </c>
      <c r="C3" s="66" t="s">
        <v>615</v>
      </c>
    </row>
    <row r="4" spans="1:3" s="73" customFormat="1" ht="15">
      <c r="A4" s="275">
        <v>1</v>
      </c>
      <c r="B4" s="276">
        <v>41656</v>
      </c>
      <c r="C4" s="275" t="s">
        <v>616</v>
      </c>
    </row>
    <row r="5" spans="1:3" s="73" customFormat="1" ht="15">
      <c r="A5" s="1063">
        <v>1.1000000000000001</v>
      </c>
      <c r="B5" s="1060">
        <v>41705</v>
      </c>
      <c r="C5" s="277" t="s">
        <v>617</v>
      </c>
    </row>
    <row r="6" spans="1:3" s="73" customFormat="1" ht="15">
      <c r="A6" s="1064"/>
      <c r="B6" s="1061"/>
      <c r="C6" s="278" t="s">
        <v>618</v>
      </c>
    </row>
    <row r="7" spans="1:3" s="73" customFormat="1" ht="15">
      <c r="A7" s="1064"/>
      <c r="B7" s="1061"/>
      <c r="C7" s="278" t="s">
        <v>619</v>
      </c>
    </row>
    <row r="8" spans="1:3" s="73" customFormat="1" ht="15">
      <c r="A8" s="1064"/>
      <c r="B8" s="1061"/>
      <c r="C8" s="278" t="s">
        <v>620</v>
      </c>
    </row>
    <row r="9" spans="1:3" s="73" customFormat="1" ht="15">
      <c r="A9" s="1064"/>
      <c r="B9" s="1061"/>
      <c r="C9" s="278" t="s">
        <v>621</v>
      </c>
    </row>
    <row r="10" spans="1:3" s="73" customFormat="1" ht="15">
      <c r="A10" s="1064"/>
      <c r="B10" s="1061"/>
      <c r="C10" s="278" t="s">
        <v>622</v>
      </c>
    </row>
    <row r="11" spans="1:3" s="73" customFormat="1" ht="15">
      <c r="A11" s="1064"/>
      <c r="B11" s="1061"/>
      <c r="C11" s="278" t="s">
        <v>623</v>
      </c>
    </row>
    <row r="12" spans="1:3" s="73" customFormat="1" ht="15">
      <c r="A12" s="1064"/>
      <c r="B12" s="1061"/>
      <c r="C12" s="278" t="s">
        <v>624</v>
      </c>
    </row>
    <row r="13" spans="1:3" s="73" customFormat="1" ht="15">
      <c r="A13" s="1064"/>
      <c r="B13" s="1061"/>
      <c r="C13" s="278" t="s">
        <v>625</v>
      </c>
    </row>
    <row r="14" spans="1:3" s="73" customFormat="1" ht="15">
      <c r="A14" s="1064"/>
      <c r="B14" s="1061"/>
      <c r="C14" s="278" t="s">
        <v>626</v>
      </c>
    </row>
    <row r="15" spans="1:3" s="73" customFormat="1" ht="15">
      <c r="A15" s="1064"/>
      <c r="B15" s="1061"/>
      <c r="C15" s="278" t="s">
        <v>627</v>
      </c>
    </row>
    <row r="16" spans="1:3" s="73" customFormat="1" ht="15">
      <c r="A16" s="1064"/>
      <c r="B16" s="1061"/>
      <c r="C16" s="279" t="s">
        <v>628</v>
      </c>
    </row>
    <row r="17" spans="1:3" s="73" customFormat="1" ht="15">
      <c r="A17" s="1064"/>
      <c r="B17" s="1061"/>
      <c r="C17" s="278" t="s">
        <v>629</v>
      </c>
    </row>
    <row r="18" spans="1:3" s="73" customFormat="1" ht="15">
      <c r="A18" s="1065"/>
      <c r="B18" s="1062"/>
      <c r="C18" s="280" t="s">
        <v>630</v>
      </c>
    </row>
    <row r="19" spans="1:3" s="73" customFormat="1" ht="15">
      <c r="A19" s="1063">
        <v>1.2</v>
      </c>
      <c r="B19" s="1060">
        <v>41754</v>
      </c>
      <c r="C19" s="277" t="s">
        <v>617</v>
      </c>
    </row>
    <row r="20" spans="1:3" s="73" customFormat="1" ht="15">
      <c r="A20" s="1064"/>
      <c r="B20" s="1061"/>
      <c r="C20" s="278" t="s">
        <v>631</v>
      </c>
    </row>
    <row r="21" spans="1:3" s="73" customFormat="1" ht="15">
      <c r="A21" s="1064"/>
      <c r="B21" s="1061"/>
      <c r="C21" s="278" t="s">
        <v>632</v>
      </c>
    </row>
    <row r="22" spans="1:3" s="73" customFormat="1" ht="15">
      <c r="A22" s="1064"/>
      <c r="B22" s="1061"/>
      <c r="C22" s="278" t="s">
        <v>633</v>
      </c>
    </row>
    <row r="23" spans="1:3" s="73" customFormat="1" ht="15">
      <c r="A23" s="1064"/>
      <c r="B23" s="1061"/>
      <c r="C23" s="278" t="s">
        <v>621</v>
      </c>
    </row>
    <row r="24" spans="1:3" s="73" customFormat="1" ht="15">
      <c r="A24" s="1064"/>
      <c r="B24" s="1061"/>
      <c r="C24" s="278" t="s">
        <v>634</v>
      </c>
    </row>
    <row r="25" spans="1:3" s="73" customFormat="1" ht="15">
      <c r="A25" s="1064"/>
      <c r="B25" s="1061"/>
      <c r="C25" s="278" t="s">
        <v>635</v>
      </c>
    </row>
    <row r="26" spans="1:3" s="73" customFormat="1" ht="15">
      <c r="A26" s="1064"/>
      <c r="B26" s="1061"/>
      <c r="C26" s="278" t="s">
        <v>636</v>
      </c>
    </row>
    <row r="27" spans="1:3" s="73" customFormat="1" ht="15">
      <c r="A27" s="1064"/>
      <c r="B27" s="1061"/>
      <c r="C27" s="278" t="s">
        <v>637</v>
      </c>
    </row>
    <row r="28" spans="1:3" s="73" customFormat="1" ht="15">
      <c r="A28" s="1064"/>
      <c r="B28" s="1061"/>
      <c r="C28" s="278" t="s">
        <v>638</v>
      </c>
    </row>
    <row r="29" spans="1:3" s="73" customFormat="1" ht="15">
      <c r="A29" s="1065"/>
      <c r="B29" s="1062"/>
      <c r="C29" s="280" t="s">
        <v>639</v>
      </c>
    </row>
    <row r="30" spans="1:3" s="73" customFormat="1" ht="15">
      <c r="A30" s="1063">
        <v>1.3</v>
      </c>
      <c r="B30" s="1060">
        <v>41761</v>
      </c>
      <c r="C30" s="277" t="s">
        <v>640</v>
      </c>
    </row>
    <row r="31" spans="1:3" s="73" customFormat="1" ht="15">
      <c r="A31" s="1064"/>
      <c r="B31" s="1061"/>
      <c r="C31" s="279" t="s">
        <v>641</v>
      </c>
    </row>
    <row r="32" spans="1:3" s="73" customFormat="1" ht="15">
      <c r="A32" s="1064"/>
      <c r="B32" s="1061"/>
      <c r="C32" s="278" t="s">
        <v>642</v>
      </c>
    </row>
    <row r="33" spans="1:3" s="73" customFormat="1" ht="15">
      <c r="A33" s="1065"/>
      <c r="B33" s="1062"/>
      <c r="C33" s="281" t="s">
        <v>643</v>
      </c>
    </row>
    <row r="34" spans="1:3" s="73" customFormat="1" ht="15">
      <c r="A34" s="1063">
        <v>1.4</v>
      </c>
      <c r="B34" s="1060">
        <v>41773</v>
      </c>
      <c r="C34" s="277" t="s">
        <v>617</v>
      </c>
    </row>
    <row r="35" spans="1:3" s="73" customFormat="1" ht="15">
      <c r="A35" s="1064"/>
      <c r="B35" s="1061"/>
      <c r="C35" s="278" t="s">
        <v>644</v>
      </c>
    </row>
    <row r="36" spans="1:3" s="73" customFormat="1" ht="15">
      <c r="A36" s="1064"/>
      <c r="B36" s="1061"/>
      <c r="C36" s="278" t="s">
        <v>645</v>
      </c>
    </row>
    <row r="37" spans="1:3" s="73" customFormat="1" ht="15">
      <c r="A37" s="1064"/>
      <c r="B37" s="1061"/>
      <c r="C37" s="278" t="s">
        <v>646</v>
      </c>
    </row>
    <row r="38" spans="1:3" s="73" customFormat="1" ht="15">
      <c r="A38" s="1064"/>
      <c r="B38" s="1061"/>
      <c r="C38" s="278" t="s">
        <v>647</v>
      </c>
    </row>
    <row r="39" spans="1:3" s="73" customFormat="1" ht="15">
      <c r="A39" s="1065"/>
      <c r="B39" s="1062"/>
      <c r="C39" s="280" t="s">
        <v>648</v>
      </c>
    </row>
    <row r="40" spans="1:3" s="73" customFormat="1" ht="15">
      <c r="A40" s="1064">
        <v>1.5</v>
      </c>
      <c r="B40" s="1061">
        <v>41789</v>
      </c>
      <c r="C40" s="279" t="s">
        <v>617</v>
      </c>
    </row>
    <row r="41" spans="1:3" s="73" customFormat="1" ht="15">
      <c r="A41" s="1064"/>
      <c r="B41" s="1061"/>
      <c r="C41" s="278" t="s">
        <v>649</v>
      </c>
    </row>
    <row r="42" spans="1:3" s="73" customFormat="1" ht="15">
      <c r="A42" s="1064"/>
      <c r="B42" s="1061"/>
      <c r="C42" s="278" t="s">
        <v>650</v>
      </c>
    </row>
    <row r="43" spans="1:3" s="73" customFormat="1" ht="15">
      <c r="A43" s="1064"/>
      <c r="B43" s="1061"/>
      <c r="C43" s="278" t="s">
        <v>651</v>
      </c>
    </row>
    <row r="44" spans="1:3" s="73" customFormat="1" ht="15">
      <c r="A44" s="1064"/>
      <c r="B44" s="1061"/>
      <c r="C44" s="278" t="s">
        <v>652</v>
      </c>
    </row>
    <row r="45" spans="1:3" s="73" customFormat="1" ht="15">
      <c r="A45" s="1065"/>
      <c r="B45" s="1062"/>
      <c r="C45" s="281" t="s">
        <v>653</v>
      </c>
    </row>
    <row r="46" spans="1:3" ht="30">
      <c r="A46" s="1063">
        <v>1.6</v>
      </c>
      <c r="B46" s="1060">
        <v>42874</v>
      </c>
      <c r="C46" s="282" t="s">
        <v>654</v>
      </c>
    </row>
    <row r="47" spans="1:3">
      <c r="A47" s="1065"/>
      <c r="B47" s="1062"/>
      <c r="C47" s="284" t="s">
        <v>655</v>
      </c>
    </row>
    <row r="48" spans="1:3">
      <c r="A48" s="1063">
        <v>1.7</v>
      </c>
      <c r="B48" s="1060">
        <v>42879</v>
      </c>
      <c r="C48" s="277" t="s">
        <v>617</v>
      </c>
    </row>
    <row r="49" spans="1:3">
      <c r="A49" s="1064"/>
      <c r="B49" s="1061"/>
      <c r="C49" s="278" t="s">
        <v>656</v>
      </c>
    </row>
    <row r="50" spans="1:3">
      <c r="A50" s="1064"/>
      <c r="B50" s="1061"/>
      <c r="C50" s="278" t="s">
        <v>657</v>
      </c>
    </row>
    <row r="51" spans="1:3">
      <c r="A51" s="1064"/>
      <c r="B51" s="1061"/>
      <c r="C51" s="278" t="s">
        <v>658</v>
      </c>
    </row>
    <row r="52" spans="1:3">
      <c r="A52" s="1064"/>
      <c r="B52" s="1061"/>
      <c r="C52" s="278" t="s">
        <v>659</v>
      </c>
    </row>
    <row r="53" spans="1:3">
      <c r="A53" s="1064"/>
      <c r="B53" s="1061"/>
      <c r="C53" s="278" t="s">
        <v>660</v>
      </c>
    </row>
    <row r="54" spans="1:3">
      <c r="A54" s="1064"/>
      <c r="B54" s="1061"/>
      <c r="C54" s="278" t="s">
        <v>661</v>
      </c>
    </row>
    <row r="55" spans="1:3">
      <c r="A55" s="1064"/>
      <c r="B55" s="1061"/>
      <c r="C55" s="278" t="s">
        <v>662</v>
      </c>
    </row>
    <row r="56" spans="1:3">
      <c r="A56" s="1065"/>
      <c r="B56" s="1062"/>
      <c r="C56" s="281" t="s">
        <v>663</v>
      </c>
    </row>
    <row r="57" spans="1:3">
      <c r="A57" s="1057">
        <v>1.8</v>
      </c>
      <c r="B57" s="1060">
        <v>42881</v>
      </c>
      <c r="C57" s="277" t="s">
        <v>617</v>
      </c>
    </row>
    <row r="58" spans="1:3" ht="30">
      <c r="A58" s="1058"/>
      <c r="B58" s="1061"/>
      <c r="C58" s="278" t="s">
        <v>664</v>
      </c>
    </row>
    <row r="59" spans="1:3">
      <c r="A59" s="1058"/>
      <c r="B59" s="1061"/>
      <c r="C59" s="278" t="s">
        <v>665</v>
      </c>
    </row>
    <row r="60" spans="1:3">
      <c r="A60" s="1058"/>
      <c r="B60" s="1061"/>
      <c r="C60" s="278" t="s">
        <v>666</v>
      </c>
    </row>
    <row r="61" spans="1:3">
      <c r="A61" s="1058"/>
      <c r="B61" s="1061"/>
      <c r="C61" s="278" t="s">
        <v>667</v>
      </c>
    </row>
    <row r="62" spans="1:3">
      <c r="A62" s="1058"/>
      <c r="B62" s="1061"/>
      <c r="C62" s="285" t="s">
        <v>668</v>
      </c>
    </row>
    <row r="63" spans="1:3">
      <c r="A63" s="1057">
        <v>1.9</v>
      </c>
      <c r="B63" s="1060">
        <v>42905</v>
      </c>
      <c r="C63" s="277" t="s">
        <v>617</v>
      </c>
    </row>
    <row r="64" spans="1:3">
      <c r="A64" s="1058"/>
      <c r="B64" s="1061"/>
      <c r="C64" s="278" t="s">
        <v>669</v>
      </c>
    </row>
    <row r="65" spans="1:4">
      <c r="A65" s="1058"/>
      <c r="B65" s="1061"/>
      <c r="C65" s="278" t="s">
        <v>670</v>
      </c>
    </row>
    <row r="66" spans="1:4">
      <c r="A66" s="1058"/>
      <c r="B66" s="1061"/>
      <c r="C66" s="278" t="s">
        <v>671</v>
      </c>
    </row>
    <row r="67" spans="1:4">
      <c r="A67" s="1058"/>
      <c r="B67" s="1061"/>
      <c r="C67" s="278" t="s">
        <v>672</v>
      </c>
    </row>
    <row r="68" spans="1:4">
      <c r="A68" s="1059"/>
      <c r="B68" s="1062"/>
      <c r="C68" s="281" t="s">
        <v>673</v>
      </c>
    </row>
    <row r="69" spans="1:4" ht="36" customHeight="1">
      <c r="A69" s="286" t="s">
        <v>674</v>
      </c>
      <c r="B69" s="287">
        <v>43082</v>
      </c>
      <c r="C69" s="288" t="s">
        <v>675</v>
      </c>
    </row>
    <row r="70" spans="1:4">
      <c r="A70" s="1057">
        <v>2.1</v>
      </c>
      <c r="B70" s="1060">
        <v>43112</v>
      </c>
      <c r="C70" s="277" t="s">
        <v>617</v>
      </c>
      <c r="D70" s="289"/>
    </row>
    <row r="71" spans="1:4">
      <c r="A71" s="1058"/>
      <c r="B71" s="1061"/>
      <c r="C71" s="278" t="s">
        <v>676</v>
      </c>
      <c r="D71" s="290"/>
    </row>
    <row r="72" spans="1:4">
      <c r="A72" s="1058"/>
      <c r="B72" s="1061"/>
      <c r="C72" s="278" t="s">
        <v>677</v>
      </c>
      <c r="D72" s="290"/>
    </row>
    <row r="73" spans="1:4">
      <c r="A73" s="1058"/>
      <c r="B73" s="1061"/>
      <c r="C73" s="278" t="s">
        <v>678</v>
      </c>
      <c r="D73" s="290"/>
    </row>
    <row r="74" spans="1:4">
      <c r="A74" s="1058"/>
      <c r="B74" s="1061"/>
      <c r="C74" s="278" t="s">
        <v>679</v>
      </c>
      <c r="D74" s="290"/>
    </row>
    <row r="75" spans="1:4">
      <c r="A75" s="1058"/>
      <c r="B75" s="1061"/>
      <c r="C75" s="278" t="s">
        <v>680</v>
      </c>
      <c r="D75" s="290"/>
    </row>
    <row r="76" spans="1:4">
      <c r="A76" s="1058"/>
      <c r="B76" s="1061"/>
      <c r="C76" s="278" t="s">
        <v>681</v>
      </c>
      <c r="D76" s="290"/>
    </row>
    <row r="77" spans="1:4">
      <c r="A77" s="1059"/>
      <c r="B77" s="1062"/>
      <c r="C77" s="281" t="s">
        <v>682</v>
      </c>
      <c r="D77" s="290"/>
    </row>
    <row r="78" spans="1:4">
      <c r="A78" s="1057">
        <v>2.2000000000000002</v>
      </c>
      <c r="B78" s="1060">
        <v>43158</v>
      </c>
      <c r="C78" s="277" t="s">
        <v>617</v>
      </c>
      <c r="D78" s="289"/>
    </row>
    <row r="79" spans="1:4">
      <c r="A79" s="1058"/>
      <c r="B79" s="1061"/>
      <c r="C79" s="278" t="s">
        <v>1217</v>
      </c>
      <c r="D79" s="290"/>
    </row>
    <row r="80" spans="1:4">
      <c r="A80" s="1058"/>
      <c r="B80" s="1061"/>
      <c r="C80" s="278" t="s">
        <v>683</v>
      </c>
      <c r="D80" s="290"/>
    </row>
    <row r="81" spans="1:4">
      <c r="A81" s="1058"/>
      <c r="B81" s="1061"/>
      <c r="C81" s="278" t="s">
        <v>684</v>
      </c>
      <c r="D81" s="290"/>
    </row>
    <row r="82" spans="1:4">
      <c r="A82" s="1059"/>
      <c r="B82" s="1062"/>
      <c r="C82" s="281" t="s">
        <v>685</v>
      </c>
      <c r="D82" s="290"/>
    </row>
    <row r="83" spans="1:4">
      <c r="A83" s="1051">
        <v>2.2999999999999998</v>
      </c>
      <c r="B83" s="1054">
        <v>43228</v>
      </c>
      <c r="C83" s="277" t="s">
        <v>686</v>
      </c>
    </row>
    <row r="84" spans="1:4">
      <c r="A84" s="1053"/>
      <c r="B84" s="1056"/>
      <c r="C84" s="281" t="s">
        <v>687</v>
      </c>
    </row>
    <row r="85" spans="1:4">
      <c r="A85" s="1051">
        <v>2.4</v>
      </c>
      <c r="B85" s="1054">
        <v>43389</v>
      </c>
      <c r="C85" s="277" t="s">
        <v>686</v>
      </c>
    </row>
    <row r="86" spans="1:4">
      <c r="A86" s="1052"/>
      <c r="B86" s="1055"/>
      <c r="C86" s="278" t="s">
        <v>688</v>
      </c>
    </row>
    <row r="87" spans="1:4">
      <c r="A87" s="1052"/>
      <c r="B87" s="1055"/>
      <c r="C87" s="278" t="s">
        <v>689</v>
      </c>
    </row>
    <row r="88" spans="1:4">
      <c r="A88" s="1053"/>
      <c r="B88" s="1056"/>
      <c r="C88" s="281" t="s">
        <v>1218</v>
      </c>
    </row>
    <row r="89" spans="1:4" ht="36" customHeight="1">
      <c r="A89" s="286" t="s">
        <v>898</v>
      </c>
      <c r="B89" s="287">
        <v>43605</v>
      </c>
      <c r="C89" s="288" t="s">
        <v>897</v>
      </c>
    </row>
    <row r="90" spans="1:4" ht="120">
      <c r="A90" s="286">
        <v>3.1</v>
      </c>
      <c r="B90" s="287">
        <v>43841</v>
      </c>
      <c r="C90" s="593" t="s">
        <v>1246</v>
      </c>
    </row>
    <row r="91" spans="1:4">
      <c r="A91" s="286">
        <v>3.2</v>
      </c>
      <c r="B91" s="287">
        <v>44061</v>
      </c>
      <c r="C91" s="593" t="s">
        <v>1356</v>
      </c>
    </row>
    <row r="92" spans="1:4" ht="36" customHeight="1">
      <c r="A92" s="286" t="s">
        <v>1247</v>
      </c>
      <c r="B92" s="287">
        <v>44049</v>
      </c>
      <c r="C92" s="288" t="s">
        <v>1248</v>
      </c>
    </row>
    <row r="93" spans="1:4" ht="75">
      <c r="A93" s="286" t="s">
        <v>1353</v>
      </c>
      <c r="B93" s="287">
        <v>44057</v>
      </c>
      <c r="C93" s="593" t="s">
        <v>1354</v>
      </c>
    </row>
    <row r="94" spans="1:4" ht="75">
      <c r="A94" s="286" t="s">
        <v>1355</v>
      </c>
      <c r="B94" s="287">
        <v>44193</v>
      </c>
      <c r="C94" s="593" t="s">
        <v>1357</v>
      </c>
    </row>
    <row r="95" spans="1:4" ht="45">
      <c r="A95" s="286" t="s">
        <v>1358</v>
      </c>
      <c r="B95" s="287">
        <v>44251</v>
      </c>
      <c r="C95" s="593" t="s">
        <v>1359</v>
      </c>
    </row>
    <row r="96" spans="1:4" ht="135">
      <c r="A96" s="286" t="s">
        <v>1360</v>
      </c>
      <c r="B96" s="287">
        <v>44309</v>
      </c>
      <c r="C96" s="593" t="s">
        <v>1361</v>
      </c>
    </row>
    <row r="97" spans="1:3" ht="36" customHeight="1">
      <c r="A97" s="286" t="s">
        <v>1363</v>
      </c>
      <c r="B97" s="287">
        <v>44320</v>
      </c>
      <c r="C97" s="288" t="s">
        <v>1362</v>
      </c>
    </row>
    <row r="98" spans="1:3" ht="36" customHeight="1">
      <c r="A98" s="286" t="s">
        <v>1408</v>
      </c>
      <c r="B98" s="287">
        <v>44329</v>
      </c>
      <c r="C98" s="288" t="s">
        <v>1409</v>
      </c>
    </row>
    <row r="99" spans="1:3" ht="36" customHeight="1">
      <c r="A99" s="286" t="s">
        <v>2965</v>
      </c>
      <c r="B99" s="287">
        <v>44385</v>
      </c>
      <c r="C99" s="288" t="s">
        <v>2966</v>
      </c>
    </row>
    <row r="100" spans="1:3" ht="75">
      <c r="A100" s="286" t="s">
        <v>2971</v>
      </c>
      <c r="B100" s="287">
        <v>44391</v>
      </c>
      <c r="C100" s="593" t="s">
        <v>2972</v>
      </c>
    </row>
    <row r="101" spans="1:3" ht="60">
      <c r="A101" s="286" t="s">
        <v>2973</v>
      </c>
      <c r="B101" s="287">
        <v>44424</v>
      </c>
      <c r="C101" s="593" t="s">
        <v>2975</v>
      </c>
    </row>
  </sheetData>
  <sheetProtection algorithmName="SHA-512" hashValue="R7ZzPuKpXlv6JWpSBYPpHOVqbcUJV7Hlz9R1ju44CzZ92fv94cLYeTjCYVKtvL4rAYlp22J4HQ/KOeh+SVjkbQ==" saltValue="m7VIA1bAbtZm86zKF/5s3Q==" spinCount="100000" sheet="1" objects="1" scenarios="1"/>
  <mergeCells count="26">
    <mergeCell ref="A5:A18"/>
    <mergeCell ref="B5:B18"/>
    <mergeCell ref="A19:A29"/>
    <mergeCell ref="B19:B29"/>
    <mergeCell ref="A30:A33"/>
    <mergeCell ref="B30:B33"/>
    <mergeCell ref="A34:A39"/>
    <mergeCell ref="B34:B39"/>
    <mergeCell ref="A40:A45"/>
    <mergeCell ref="B40:B45"/>
    <mergeCell ref="A46:A47"/>
    <mergeCell ref="B46:B47"/>
    <mergeCell ref="A48:A56"/>
    <mergeCell ref="B48:B56"/>
    <mergeCell ref="A57:A62"/>
    <mergeCell ref="B57:B62"/>
    <mergeCell ref="A63:A68"/>
    <mergeCell ref="B63:B68"/>
    <mergeCell ref="A85:A88"/>
    <mergeCell ref="B85:B88"/>
    <mergeCell ref="A70:A77"/>
    <mergeCell ref="B70:B77"/>
    <mergeCell ref="A78:A82"/>
    <mergeCell ref="B78:B82"/>
    <mergeCell ref="A83:A84"/>
    <mergeCell ref="B83:B84"/>
  </mergeCells>
  <phoneticPr fontId="4"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zoomScale="90" zoomScaleNormal="90" workbookViewId="0">
      <selection activeCell="Y17" sqref="Y17"/>
    </sheetView>
  </sheetViews>
  <sheetFormatPr defaultRowHeight="14.25"/>
  <cols>
    <col min="1" max="1" width="26.7109375" style="1" bestFit="1" customWidth="1"/>
    <col min="2" max="2" width="19.5703125" style="1" bestFit="1" customWidth="1"/>
    <col min="3" max="3" width="19"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0" width="19.5703125" style="1" bestFit="1" customWidth="1"/>
    <col min="11" max="11" width="19" style="1" bestFit="1" customWidth="1"/>
    <col min="12" max="16384" width="9.140625" style="1"/>
  </cols>
  <sheetData>
    <row r="1" spans="1:14" ht="18" customHeight="1">
      <c r="A1" s="1116" t="s">
        <v>211</v>
      </c>
      <c r="B1" s="1104"/>
      <c r="C1" s="1104"/>
      <c r="D1" s="1104"/>
      <c r="E1" s="1104"/>
      <c r="F1" s="1104"/>
      <c r="G1" s="1104"/>
      <c r="H1" s="1104"/>
      <c r="I1" s="1104"/>
      <c r="J1" s="1104"/>
      <c r="K1" s="1104"/>
    </row>
    <row r="2" spans="1:14" ht="15.75">
      <c r="A2" s="1105" t="s">
        <v>1</v>
      </c>
      <c r="B2" s="1105"/>
      <c r="C2" s="1105"/>
      <c r="D2" s="1105"/>
      <c r="E2" s="1105"/>
      <c r="F2" s="1105"/>
      <c r="G2" s="1105"/>
      <c r="H2" s="1105"/>
      <c r="I2" s="1105"/>
      <c r="J2" s="1105"/>
      <c r="K2" s="1105"/>
      <c r="L2" s="1105"/>
      <c r="M2" s="1105"/>
      <c r="N2" s="1105"/>
    </row>
    <row r="3" spans="1:14" ht="15">
      <c r="A3" s="30"/>
      <c r="B3" s="30"/>
      <c r="C3" s="30"/>
      <c r="D3" s="30"/>
      <c r="E3" s="30"/>
      <c r="F3" s="30"/>
      <c r="G3" s="30"/>
      <c r="H3" s="30"/>
      <c r="I3" s="30"/>
      <c r="J3" s="30"/>
      <c r="K3" s="30"/>
      <c r="L3" s="30"/>
      <c r="M3" s="30"/>
      <c r="N3" s="30"/>
    </row>
    <row r="4" spans="1:14" ht="18">
      <c r="A4" s="1111" t="s">
        <v>212</v>
      </c>
      <c r="B4" s="1111"/>
      <c r="C4" s="1111"/>
      <c r="D4" s="1111"/>
      <c r="E4" s="1111"/>
      <c r="F4" s="1111"/>
      <c r="G4" s="1111"/>
    </row>
    <row r="5" spans="1:14">
      <c r="A5" s="31"/>
      <c r="B5" s="1118" t="s">
        <v>155</v>
      </c>
      <c r="C5" s="1119"/>
      <c r="D5" s="1120"/>
      <c r="E5" s="1120"/>
    </row>
    <row r="6" spans="1:14" ht="71.25">
      <c r="A6" s="54" t="s">
        <v>194</v>
      </c>
      <c r="B6" s="418" t="s">
        <v>178</v>
      </c>
      <c r="C6" s="447" t="s">
        <v>1040</v>
      </c>
      <c r="D6" s="55"/>
      <c r="E6" s="51"/>
    </row>
    <row r="7" spans="1:14" s="24" customFormat="1" ht="15">
      <c r="A7" s="35" t="s">
        <v>16</v>
      </c>
      <c r="B7" s="11">
        <v>1249192</v>
      </c>
      <c r="C7" s="1091"/>
      <c r="D7" s="56"/>
      <c r="E7" s="1120"/>
    </row>
    <row r="8" spans="1:14">
      <c r="A8" s="34" t="s">
        <v>213</v>
      </c>
      <c r="B8" s="15">
        <v>0</v>
      </c>
      <c r="C8" s="1092"/>
      <c r="D8" s="57"/>
      <c r="E8" s="1120"/>
    </row>
    <row r="9" spans="1:14">
      <c r="A9" s="34" t="s">
        <v>214</v>
      </c>
      <c r="B9" s="34">
        <v>2</v>
      </c>
      <c r="C9" s="1093"/>
      <c r="D9" s="58"/>
      <c r="E9" s="1120"/>
    </row>
  </sheetData>
  <sheetProtection algorithmName="SHA-512" hashValue="BjhA1nAO/brr4ZCvfSRW6sCClr3TmiEvFBLHXKe+iLQl39vivlQJEXvxUNxiGQ0hwDjz2f2I2KiPQbToJG79hQ==" saltValue="hZlXc47FP1ivEgwwmw0B/Q==" spinCount="100000" sheet="1" objects="1" scenarios="1"/>
  <protectedRanges>
    <protectedRange sqref="C1:C1048576" name="Range1"/>
  </protectedRanges>
  <mergeCells count="7">
    <mergeCell ref="C7:C9"/>
    <mergeCell ref="E7:E9"/>
    <mergeCell ref="A1:K1"/>
    <mergeCell ref="A2:N2"/>
    <mergeCell ref="A4:G4"/>
    <mergeCell ref="B5:C5"/>
    <mergeCell ref="D5:E5"/>
  </mergeCells>
  <phoneticPr fontId="4"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zoomScale="90" zoomScaleNormal="90" workbookViewId="0">
      <selection activeCell="B10" sqref="B10:B19"/>
    </sheetView>
  </sheetViews>
  <sheetFormatPr defaultRowHeight="14.25"/>
  <cols>
    <col min="1" max="1" width="26.42578125" style="1" bestFit="1" customWidth="1"/>
    <col min="2" max="2" width="29.140625" style="1" bestFit="1" customWidth="1"/>
    <col min="3" max="3" width="21.140625" style="1" bestFit="1" customWidth="1"/>
    <col min="4" max="4" width="29.140625" style="1" bestFit="1" customWidth="1"/>
    <col min="5" max="5" width="20.85546875" style="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ustomHeight="1">
      <c r="A1" s="1116" t="s">
        <v>215</v>
      </c>
      <c r="B1" s="1104"/>
      <c r="C1" s="1104"/>
      <c r="D1" s="1104"/>
      <c r="E1" s="1104"/>
      <c r="F1" s="1104"/>
      <c r="G1" s="1104"/>
      <c r="H1" s="1104"/>
      <c r="I1" s="1104"/>
      <c r="J1" s="1104"/>
      <c r="K1" s="1104"/>
    </row>
    <row r="2" spans="1:14" ht="15.75">
      <c r="A2" s="1105" t="s">
        <v>1</v>
      </c>
      <c r="B2" s="1105"/>
      <c r="C2" s="1105"/>
      <c r="D2" s="1105"/>
      <c r="E2" s="1105"/>
      <c r="F2" s="1105"/>
      <c r="G2" s="1105"/>
      <c r="H2" s="1105"/>
      <c r="I2" s="1105"/>
      <c r="J2" s="1105"/>
      <c r="K2" s="1105"/>
      <c r="L2" s="1105"/>
      <c r="M2" s="1105"/>
      <c r="N2" s="1105"/>
    </row>
    <row r="3" spans="1:14" ht="15">
      <c r="A3" s="30" t="s">
        <v>216</v>
      </c>
      <c r="B3" s="30"/>
      <c r="C3" s="30"/>
      <c r="D3" s="30"/>
      <c r="E3" s="30"/>
      <c r="F3" s="30"/>
      <c r="G3" s="30"/>
      <c r="H3" s="30"/>
      <c r="I3" s="30"/>
      <c r="J3" s="30"/>
      <c r="K3" s="30"/>
      <c r="L3" s="30"/>
      <c r="M3" s="30"/>
      <c r="N3" s="30"/>
    </row>
    <row r="4" spans="1:14" ht="15">
      <c r="A4" s="30"/>
      <c r="B4" s="30"/>
      <c r="C4" s="30"/>
      <c r="D4" s="30"/>
      <c r="E4" s="30"/>
      <c r="F4" s="30"/>
      <c r="G4" s="30"/>
      <c r="H4" s="30"/>
      <c r="I4" s="30"/>
      <c r="J4" s="30"/>
      <c r="K4" s="30"/>
      <c r="L4" s="30"/>
      <c r="M4" s="30"/>
      <c r="N4" s="30"/>
    </row>
    <row r="5" spans="1:14" ht="18">
      <c r="A5" s="59" t="s">
        <v>217</v>
      </c>
      <c r="B5" s="59"/>
      <c r="C5" s="59"/>
      <c r="D5" s="59"/>
      <c r="E5" s="59"/>
      <c r="F5" s="59"/>
      <c r="G5" s="59"/>
    </row>
    <row r="6" spans="1:14" ht="18">
      <c r="A6" s="60" t="s">
        <v>218</v>
      </c>
      <c r="B6" s="60"/>
      <c r="C6" s="60"/>
      <c r="D6" s="60"/>
      <c r="E6" s="60"/>
      <c r="F6" s="60"/>
      <c r="G6" s="60"/>
    </row>
    <row r="7" spans="1:14">
      <c r="A7" s="31"/>
      <c r="B7" s="1118" t="s">
        <v>155</v>
      </c>
      <c r="C7" s="1119"/>
      <c r="D7" s="1118" t="s">
        <v>6</v>
      </c>
      <c r="E7" s="1119"/>
    </row>
    <row r="8" spans="1:14" ht="71.25">
      <c r="A8" s="54" t="s">
        <v>194</v>
      </c>
      <c r="B8" s="411" t="s">
        <v>1065</v>
      </c>
      <c r="C8" s="411" t="s">
        <v>1040</v>
      </c>
      <c r="D8" s="418" t="s">
        <v>178</v>
      </c>
      <c r="E8" s="411" t="s">
        <v>1040</v>
      </c>
    </row>
    <row r="9" spans="1:14" s="24" customFormat="1" ht="15">
      <c r="A9" s="35" t="s">
        <v>16</v>
      </c>
      <c r="B9" s="35">
        <v>1578286</v>
      </c>
      <c r="C9" s="1091"/>
      <c r="D9" s="35">
        <v>2494372</v>
      </c>
      <c r="E9" s="1091"/>
    </row>
    <row r="10" spans="1:14">
      <c r="A10" s="34" t="s">
        <v>219</v>
      </c>
      <c r="B10" s="15" t="s">
        <v>220</v>
      </c>
      <c r="C10" s="1092"/>
      <c r="D10" s="34">
        <v>20500</v>
      </c>
      <c r="E10" s="1092"/>
    </row>
    <row r="11" spans="1:14">
      <c r="A11" s="34" t="s">
        <v>221</v>
      </c>
      <c r="B11" s="34">
        <v>0</v>
      </c>
      <c r="C11" s="1092"/>
      <c r="D11" s="34">
        <v>1</v>
      </c>
      <c r="E11" s="1092"/>
    </row>
    <row r="12" spans="1:14">
      <c r="A12" s="34" t="s">
        <v>222</v>
      </c>
      <c r="B12" s="34">
        <v>0</v>
      </c>
      <c r="C12" s="1092"/>
      <c r="D12" s="34">
        <v>0</v>
      </c>
      <c r="E12" s="1092"/>
    </row>
    <row r="13" spans="1:14">
      <c r="A13" s="34" t="s">
        <v>223</v>
      </c>
      <c r="B13" s="34">
        <v>0</v>
      </c>
      <c r="C13" s="1092"/>
      <c r="D13" s="34">
        <v>1</v>
      </c>
      <c r="E13" s="1092"/>
    </row>
    <row r="14" spans="1:14">
      <c r="A14" s="34" t="s">
        <v>224</v>
      </c>
      <c r="B14" s="15" t="s">
        <v>220</v>
      </c>
      <c r="C14" s="1092"/>
      <c r="D14" s="34">
        <v>20000</v>
      </c>
      <c r="E14" s="1092"/>
    </row>
    <row r="15" spans="1:14">
      <c r="A15" s="34" t="s">
        <v>225</v>
      </c>
      <c r="B15" s="15" t="s">
        <v>220</v>
      </c>
      <c r="C15" s="1092"/>
      <c r="D15" s="34">
        <v>20500</v>
      </c>
      <c r="E15" s="1092"/>
    </row>
    <row r="16" spans="1:14">
      <c r="A16" s="34" t="s">
        <v>226</v>
      </c>
      <c r="B16" s="15" t="s">
        <v>220</v>
      </c>
      <c r="C16" s="1092"/>
      <c r="D16" s="34">
        <v>20000</v>
      </c>
      <c r="E16" s="1092"/>
    </row>
    <row r="17" spans="1:5">
      <c r="A17" s="34" t="s">
        <v>227</v>
      </c>
      <c r="B17" s="34">
        <v>0</v>
      </c>
      <c r="C17" s="1092"/>
      <c r="D17" s="34">
        <v>0</v>
      </c>
      <c r="E17" s="1092"/>
    </row>
    <row r="18" spans="1:5">
      <c r="A18" s="34" t="s">
        <v>228</v>
      </c>
      <c r="B18" s="34">
        <v>0</v>
      </c>
      <c r="C18" s="1092"/>
      <c r="D18" s="34">
        <v>4</v>
      </c>
      <c r="E18" s="1092"/>
    </row>
    <row r="19" spans="1:5">
      <c r="A19" s="34" t="s">
        <v>229</v>
      </c>
      <c r="B19" s="34">
        <v>0</v>
      </c>
      <c r="C19" s="1093"/>
      <c r="D19" s="34">
        <v>4</v>
      </c>
      <c r="E19" s="1093"/>
    </row>
    <row r="21" spans="1:5" ht="18">
      <c r="A21" s="60" t="s">
        <v>230</v>
      </c>
    </row>
    <row r="22" spans="1:5">
      <c r="A22" s="31"/>
      <c r="B22" s="1118" t="s">
        <v>7</v>
      </c>
      <c r="C22" s="1119"/>
    </row>
    <row r="23" spans="1:5" ht="71.25">
      <c r="A23" s="54" t="s">
        <v>194</v>
      </c>
      <c r="B23" s="411" t="s">
        <v>158</v>
      </c>
      <c r="C23" s="411" t="s">
        <v>1040</v>
      </c>
    </row>
    <row r="24" spans="1:5" s="24" customFormat="1" ht="15">
      <c r="A24" s="35" t="s">
        <v>16</v>
      </c>
      <c r="B24" s="35">
        <v>34869153</v>
      </c>
      <c r="C24" s="1091"/>
    </row>
    <row r="25" spans="1:5">
      <c r="A25" s="34" t="s">
        <v>219</v>
      </c>
      <c r="B25" s="34">
        <v>11000</v>
      </c>
      <c r="C25" s="1092"/>
    </row>
    <row r="26" spans="1:5">
      <c r="A26" s="34" t="s">
        <v>221</v>
      </c>
      <c r="B26" s="34">
        <v>1</v>
      </c>
      <c r="C26" s="1092"/>
    </row>
    <row r="27" spans="1:5">
      <c r="A27" s="34" t="s">
        <v>222</v>
      </c>
      <c r="B27" s="34">
        <v>1</v>
      </c>
      <c r="C27" s="1092"/>
    </row>
    <row r="28" spans="1:5">
      <c r="A28" s="34" t="s">
        <v>223</v>
      </c>
      <c r="B28" s="34">
        <v>10</v>
      </c>
      <c r="C28" s="1092"/>
    </row>
    <row r="29" spans="1:5">
      <c r="A29" s="34" t="s">
        <v>224</v>
      </c>
      <c r="B29" s="34">
        <v>11000</v>
      </c>
      <c r="C29" s="1092"/>
    </row>
    <row r="30" spans="1:5">
      <c r="A30" s="34" t="s">
        <v>225</v>
      </c>
      <c r="B30" s="34">
        <v>11000</v>
      </c>
      <c r="C30" s="1092"/>
    </row>
    <row r="31" spans="1:5">
      <c r="A31" s="34" t="s">
        <v>226</v>
      </c>
      <c r="B31" s="34">
        <v>11000</v>
      </c>
      <c r="C31" s="1092"/>
    </row>
    <row r="32" spans="1:5">
      <c r="A32" s="34" t="s">
        <v>227</v>
      </c>
      <c r="B32" s="34">
        <v>0</v>
      </c>
      <c r="C32" s="1092"/>
    </row>
    <row r="33" spans="1:5">
      <c r="A33" s="34" t="s">
        <v>228</v>
      </c>
      <c r="B33" s="34">
        <v>15</v>
      </c>
      <c r="C33" s="1092"/>
    </row>
    <row r="34" spans="1:5">
      <c r="A34" s="34" t="s">
        <v>229</v>
      </c>
      <c r="B34" s="34">
        <v>150</v>
      </c>
      <c r="C34" s="1093"/>
    </row>
    <row r="36" spans="1:5" ht="18">
      <c r="A36" s="59" t="s">
        <v>231</v>
      </c>
    </row>
    <row r="37" spans="1:5" ht="18">
      <c r="A37" s="60" t="s">
        <v>218</v>
      </c>
    </row>
    <row r="38" spans="1:5">
      <c r="A38" s="31"/>
      <c r="B38" s="1118" t="s">
        <v>156</v>
      </c>
      <c r="C38" s="1119"/>
      <c r="D38" s="1118" t="s">
        <v>170</v>
      </c>
      <c r="E38" s="1119"/>
    </row>
    <row r="39" spans="1:5" ht="71.25">
      <c r="A39" s="54" t="s">
        <v>194</v>
      </c>
      <c r="B39" s="411" t="s">
        <v>1064</v>
      </c>
      <c r="C39" s="411" t="s">
        <v>1040</v>
      </c>
      <c r="D39" s="411" t="s">
        <v>1064</v>
      </c>
      <c r="E39" s="411" t="s">
        <v>1040</v>
      </c>
    </row>
    <row r="40" spans="1:5" s="24" customFormat="1" ht="15">
      <c r="A40" s="35" t="s">
        <v>16</v>
      </c>
      <c r="B40" s="35">
        <v>45877205</v>
      </c>
      <c r="C40" s="1091"/>
      <c r="D40" s="35">
        <v>8718216</v>
      </c>
      <c r="E40" s="1091"/>
    </row>
    <row r="41" spans="1:5">
      <c r="A41" s="34" t="s">
        <v>219</v>
      </c>
      <c r="B41" s="15" t="s">
        <v>220</v>
      </c>
      <c r="C41" s="1092"/>
      <c r="D41" s="18" t="s">
        <v>608</v>
      </c>
      <c r="E41" s="1092"/>
    </row>
    <row r="42" spans="1:5">
      <c r="A42" s="34" t="s">
        <v>221</v>
      </c>
      <c r="B42" s="34">
        <v>36</v>
      </c>
      <c r="C42" s="1092"/>
      <c r="D42" s="34">
        <v>1</v>
      </c>
      <c r="E42" s="1092"/>
    </row>
    <row r="43" spans="1:5">
      <c r="A43" s="34" t="s">
        <v>222</v>
      </c>
      <c r="B43" s="34">
        <v>0</v>
      </c>
      <c r="C43" s="1092"/>
      <c r="D43" s="34">
        <v>0</v>
      </c>
      <c r="E43" s="1092"/>
    </row>
    <row r="44" spans="1:5">
      <c r="A44" s="34" t="s">
        <v>223</v>
      </c>
      <c r="B44" s="34">
        <v>0</v>
      </c>
      <c r="C44" s="1092"/>
      <c r="D44" s="34">
        <v>1</v>
      </c>
      <c r="E44" s="1092"/>
    </row>
    <row r="45" spans="1:5">
      <c r="A45" s="34" t="s">
        <v>224</v>
      </c>
      <c r="B45" s="15" t="s">
        <v>220</v>
      </c>
      <c r="C45" s="1092"/>
      <c r="D45" s="18" t="s">
        <v>608</v>
      </c>
      <c r="E45" s="1092"/>
    </row>
    <row r="46" spans="1:5">
      <c r="A46" s="34" t="s">
        <v>225</v>
      </c>
      <c r="B46" s="15" t="s">
        <v>220</v>
      </c>
      <c r="C46" s="1092"/>
      <c r="D46" s="18" t="s">
        <v>608</v>
      </c>
      <c r="E46" s="1092"/>
    </row>
    <row r="47" spans="1:5">
      <c r="A47" s="34" t="s">
        <v>226</v>
      </c>
      <c r="B47" s="15" t="s">
        <v>220</v>
      </c>
      <c r="C47" s="1092"/>
      <c r="D47" s="18" t="s">
        <v>608</v>
      </c>
      <c r="E47" s="1092"/>
    </row>
    <row r="48" spans="1:5">
      <c r="A48" s="34" t="s">
        <v>227</v>
      </c>
      <c r="B48" s="34">
        <v>0</v>
      </c>
      <c r="C48" s="1092"/>
      <c r="D48" s="34">
        <v>0</v>
      </c>
      <c r="E48" s="1092"/>
    </row>
    <row r="49" spans="1:5">
      <c r="A49" s="34" t="s">
        <v>228</v>
      </c>
      <c r="B49" s="34">
        <v>1</v>
      </c>
      <c r="C49" s="1092"/>
      <c r="D49" s="34">
        <v>43</v>
      </c>
      <c r="E49" s="1092"/>
    </row>
    <row r="50" spans="1:5">
      <c r="A50" s="34" t="s">
        <v>229</v>
      </c>
      <c r="B50" s="34">
        <v>10</v>
      </c>
      <c r="C50" s="1093"/>
      <c r="D50" s="34">
        <v>43</v>
      </c>
      <c r="E50" s="1093"/>
    </row>
  </sheetData>
  <sheetProtection algorithmName="SHA-512" hashValue="bx/9NByp3Fm0/62Ar5x2E2yK+NUS8RJZP0ScJBWZ60OM0Wmz2+jD0QP8/taIy3dQTL/1wHdNPEJs4Hj12WTniA==" saltValue="XINgcNNfWleA9BYNuDRbpw==" spinCount="100000" sheet="1" objects="1" scenarios="1"/>
  <protectedRanges>
    <protectedRange sqref="C1:C1048576 E1:E1048576" name="Range1"/>
  </protectedRanges>
  <mergeCells count="12">
    <mergeCell ref="A1:K1"/>
    <mergeCell ref="A2:N2"/>
    <mergeCell ref="B7:C7"/>
    <mergeCell ref="D7:E7"/>
    <mergeCell ref="C9:C19"/>
    <mergeCell ref="E9:E19"/>
    <mergeCell ref="B22:C22"/>
    <mergeCell ref="C24:C34"/>
    <mergeCell ref="B38:C38"/>
    <mergeCell ref="D38:E38"/>
    <mergeCell ref="C40:C50"/>
    <mergeCell ref="E40:E50"/>
  </mergeCells>
  <phoneticPr fontId="4"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zoomScale="90" zoomScaleNormal="90" workbookViewId="0">
      <selection activeCell="B36" sqref="B36"/>
    </sheetView>
  </sheetViews>
  <sheetFormatPr defaultRowHeight="14.25"/>
  <cols>
    <col min="1" max="1" width="26.42578125" style="1" bestFit="1" customWidth="1"/>
    <col min="2" max="2" width="29.140625" style="1" bestFit="1" customWidth="1"/>
    <col min="3" max="3" width="20.42578125" style="1" customWidth="1"/>
    <col min="4" max="4" width="29.140625" style="1" bestFit="1" customWidth="1"/>
    <col min="5" max="5" width="20.7109375" style="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1116" t="s">
        <v>234</v>
      </c>
      <c r="B1" s="1104"/>
      <c r="C1" s="1104"/>
      <c r="D1" s="1104"/>
      <c r="E1" s="1104"/>
      <c r="F1" s="1104"/>
      <c r="G1" s="1104"/>
      <c r="H1" s="1104"/>
      <c r="I1" s="1104"/>
      <c r="J1" s="1104"/>
      <c r="K1" s="1104"/>
    </row>
    <row r="2" spans="1:14" ht="15.75">
      <c r="A2" s="1105" t="s">
        <v>235</v>
      </c>
      <c r="B2" s="1105"/>
      <c r="C2" s="1105"/>
      <c r="D2" s="1105"/>
      <c r="E2" s="1105"/>
      <c r="F2" s="1105"/>
      <c r="G2" s="1105"/>
      <c r="H2" s="1105"/>
      <c r="I2" s="1105"/>
      <c r="J2" s="1105"/>
      <c r="K2" s="1105"/>
      <c r="L2" s="1105"/>
      <c r="M2" s="1105"/>
      <c r="N2" s="1105"/>
    </row>
    <row r="3" spans="1:14" ht="15">
      <c r="A3" s="30" t="s">
        <v>236</v>
      </c>
      <c r="B3" s="30"/>
      <c r="C3" s="30"/>
      <c r="D3" s="30"/>
      <c r="E3" s="30"/>
      <c r="F3" s="30"/>
      <c r="G3" s="30"/>
      <c r="H3" s="30"/>
      <c r="I3" s="30"/>
      <c r="J3" s="30"/>
      <c r="K3" s="30"/>
      <c r="L3" s="30"/>
      <c r="M3" s="30"/>
      <c r="N3" s="30"/>
    </row>
    <row r="4" spans="1:14" ht="15">
      <c r="A4" s="30"/>
      <c r="B4" s="30"/>
      <c r="C4" s="30"/>
      <c r="D4" s="30"/>
      <c r="E4" s="30"/>
      <c r="F4" s="30"/>
      <c r="G4" s="30"/>
      <c r="H4" s="30"/>
      <c r="I4" s="30"/>
      <c r="J4" s="30"/>
      <c r="K4" s="30"/>
      <c r="L4" s="30"/>
      <c r="M4" s="30"/>
      <c r="N4" s="30"/>
    </row>
    <row r="5" spans="1:14" ht="18">
      <c r="A5" s="59" t="s">
        <v>217</v>
      </c>
      <c r="B5" s="59"/>
      <c r="C5" s="59"/>
      <c r="D5" s="59"/>
      <c r="E5" s="59"/>
      <c r="F5" s="59"/>
      <c r="G5" s="59"/>
    </row>
    <row r="6" spans="1:14" ht="18">
      <c r="A6" s="60" t="s">
        <v>237</v>
      </c>
      <c r="B6" s="60"/>
      <c r="C6" s="60"/>
      <c r="D6" s="60"/>
      <c r="E6" s="60"/>
      <c r="F6" s="60"/>
      <c r="G6" s="60"/>
    </row>
    <row r="7" spans="1:14">
      <c r="A7" s="31"/>
      <c r="B7" s="1118" t="s">
        <v>155</v>
      </c>
      <c r="C7" s="1119"/>
      <c r="D7" s="1118" t="s">
        <v>6</v>
      </c>
      <c r="E7" s="1119"/>
    </row>
    <row r="8" spans="1:14" ht="71.25">
      <c r="A8" s="54" t="s">
        <v>194</v>
      </c>
      <c r="B8" s="418" t="s">
        <v>178</v>
      </c>
      <c r="C8" s="411" t="s">
        <v>1040</v>
      </c>
      <c r="D8" s="418" t="s">
        <v>238</v>
      </c>
      <c r="E8" s="411" t="s">
        <v>1040</v>
      </c>
    </row>
    <row r="9" spans="1:14" s="24" customFormat="1" ht="15">
      <c r="A9" s="35" t="s">
        <v>16</v>
      </c>
      <c r="B9" s="35">
        <v>1578286</v>
      </c>
      <c r="C9" s="1091"/>
      <c r="D9" s="35">
        <v>2494372</v>
      </c>
      <c r="E9" s="1091"/>
    </row>
    <row r="10" spans="1:14">
      <c r="A10" s="34" t="s">
        <v>222</v>
      </c>
      <c r="B10" s="34">
        <v>0</v>
      </c>
      <c r="C10" s="1092"/>
      <c r="D10" s="34">
        <v>0</v>
      </c>
      <c r="E10" s="1092"/>
    </row>
    <row r="11" spans="1:14">
      <c r="A11" s="34" t="s">
        <v>224</v>
      </c>
      <c r="B11" s="15" t="s">
        <v>239</v>
      </c>
      <c r="C11" s="1092"/>
      <c r="D11" s="34">
        <v>20000</v>
      </c>
      <c r="E11" s="1092"/>
    </row>
    <row r="12" spans="1:14">
      <c r="A12" s="34" t="s">
        <v>225</v>
      </c>
      <c r="B12" s="15" t="s">
        <v>240</v>
      </c>
      <c r="C12" s="1092"/>
      <c r="D12" s="34">
        <v>20500</v>
      </c>
      <c r="E12" s="1092"/>
    </row>
    <row r="13" spans="1:14">
      <c r="A13" s="34" t="s">
        <v>226</v>
      </c>
      <c r="B13" s="15" t="s">
        <v>240</v>
      </c>
      <c r="C13" s="1092"/>
      <c r="D13" s="34">
        <v>20000</v>
      </c>
      <c r="E13" s="1092"/>
    </row>
    <row r="14" spans="1:14">
      <c r="A14" s="34" t="s">
        <v>227</v>
      </c>
      <c r="B14" s="34">
        <v>0</v>
      </c>
      <c r="C14" s="1092"/>
      <c r="D14" s="34">
        <v>0</v>
      </c>
      <c r="E14" s="1092"/>
    </row>
    <row r="15" spans="1:14">
      <c r="A15" s="34" t="s">
        <v>228</v>
      </c>
      <c r="B15" s="34">
        <v>0</v>
      </c>
      <c r="C15" s="1092"/>
      <c r="D15" s="34">
        <v>4</v>
      </c>
      <c r="E15" s="1092"/>
    </row>
    <row r="16" spans="1:14">
      <c r="A16" s="34" t="s">
        <v>241</v>
      </c>
      <c r="B16" s="15" t="s">
        <v>239</v>
      </c>
      <c r="C16" s="1092"/>
      <c r="D16" s="34">
        <v>20500</v>
      </c>
      <c r="E16" s="1092"/>
    </row>
    <row r="17" spans="1:5">
      <c r="A17" s="34" t="s">
        <v>229</v>
      </c>
      <c r="B17" s="34">
        <v>0</v>
      </c>
      <c r="C17" s="1093"/>
      <c r="D17" s="34">
        <v>4</v>
      </c>
      <c r="E17" s="1093"/>
    </row>
    <row r="19" spans="1:5" ht="18">
      <c r="A19" s="60" t="s">
        <v>242</v>
      </c>
    </row>
    <row r="20" spans="1:5">
      <c r="A20" s="31"/>
      <c r="B20" s="1118" t="s">
        <v>7</v>
      </c>
      <c r="C20" s="1119"/>
    </row>
    <row r="21" spans="1:5" ht="71.25">
      <c r="A21" s="54" t="s">
        <v>243</v>
      </c>
      <c r="B21" s="418" t="s">
        <v>238</v>
      </c>
      <c r="C21" s="411" t="s">
        <v>1040</v>
      </c>
    </row>
    <row r="22" spans="1:5" s="24" customFormat="1" ht="15">
      <c r="A22" s="35" t="s">
        <v>16</v>
      </c>
      <c r="B22" s="35">
        <v>34869153</v>
      </c>
      <c r="C22" s="1091"/>
    </row>
    <row r="23" spans="1:5">
      <c r="A23" s="34" t="s">
        <v>222</v>
      </c>
      <c r="B23" s="34">
        <v>1</v>
      </c>
      <c r="C23" s="1092"/>
    </row>
    <row r="24" spans="1:5">
      <c r="A24" s="34" t="s">
        <v>224</v>
      </c>
      <c r="B24" s="34">
        <v>11000</v>
      </c>
      <c r="C24" s="1092"/>
    </row>
    <row r="25" spans="1:5">
      <c r="A25" s="34" t="s">
        <v>225</v>
      </c>
      <c r="B25" s="34">
        <v>11000</v>
      </c>
      <c r="C25" s="1092"/>
    </row>
    <row r="26" spans="1:5">
      <c r="A26" s="34" t="s">
        <v>226</v>
      </c>
      <c r="B26" s="34">
        <v>11000</v>
      </c>
      <c r="C26" s="1092"/>
    </row>
    <row r="27" spans="1:5">
      <c r="A27" s="34" t="s">
        <v>227</v>
      </c>
      <c r="B27" s="34">
        <v>0</v>
      </c>
      <c r="C27" s="1092"/>
    </row>
    <row r="28" spans="1:5">
      <c r="A28" s="34" t="s">
        <v>228</v>
      </c>
      <c r="B28" s="34">
        <v>15</v>
      </c>
      <c r="C28" s="1092"/>
    </row>
    <row r="29" spans="1:5">
      <c r="A29" s="34" t="s">
        <v>241</v>
      </c>
      <c r="B29" s="34">
        <v>11000</v>
      </c>
      <c r="C29" s="1092"/>
    </row>
    <row r="30" spans="1:5">
      <c r="A30" s="34" t="s">
        <v>229</v>
      </c>
      <c r="B30" s="34">
        <v>150</v>
      </c>
      <c r="C30" s="1093"/>
    </row>
    <row r="32" spans="1:5" ht="18">
      <c r="A32" s="59" t="s">
        <v>244</v>
      </c>
    </row>
    <row r="33" spans="1:5" ht="18">
      <c r="A33" s="60" t="s">
        <v>245</v>
      </c>
    </row>
    <row r="34" spans="1:5">
      <c r="A34" s="31"/>
      <c r="B34" s="1118" t="s">
        <v>156</v>
      </c>
      <c r="C34" s="1119"/>
      <c r="D34" s="1118" t="s">
        <v>246</v>
      </c>
      <c r="E34" s="1119"/>
    </row>
    <row r="35" spans="1:5" ht="71.25">
      <c r="A35" s="54" t="s">
        <v>243</v>
      </c>
      <c r="B35" s="418" t="s">
        <v>238</v>
      </c>
      <c r="C35" s="411" t="s">
        <v>1040</v>
      </c>
      <c r="D35" s="418" t="s">
        <v>238</v>
      </c>
      <c r="E35" s="411" t="s">
        <v>1040</v>
      </c>
    </row>
    <row r="36" spans="1:5" s="24" customFormat="1" ht="15">
      <c r="A36" s="35" t="s">
        <v>16</v>
      </c>
      <c r="B36" s="35">
        <v>45877205</v>
      </c>
      <c r="C36" s="1091"/>
      <c r="D36" s="35">
        <v>8718216</v>
      </c>
      <c r="E36" s="1091"/>
    </row>
    <row r="37" spans="1:5">
      <c r="A37" s="34" t="s">
        <v>222</v>
      </c>
      <c r="B37" s="34">
        <v>0</v>
      </c>
      <c r="C37" s="1092"/>
      <c r="D37" s="34">
        <v>0</v>
      </c>
      <c r="E37" s="1092"/>
    </row>
    <row r="38" spans="1:5">
      <c r="A38" s="34" t="s">
        <v>224</v>
      </c>
      <c r="B38" s="15" t="s">
        <v>239</v>
      </c>
      <c r="C38" s="1092"/>
      <c r="D38" s="18" t="s">
        <v>608</v>
      </c>
      <c r="E38" s="1092"/>
    </row>
    <row r="39" spans="1:5">
      <c r="A39" s="34" t="s">
        <v>225</v>
      </c>
      <c r="B39" s="15" t="s">
        <v>239</v>
      </c>
      <c r="C39" s="1092"/>
      <c r="D39" s="18" t="s">
        <v>608</v>
      </c>
      <c r="E39" s="1092"/>
    </row>
    <row r="40" spans="1:5">
      <c r="A40" s="34" t="s">
        <v>226</v>
      </c>
      <c r="B40" s="15" t="s">
        <v>239</v>
      </c>
      <c r="C40" s="1092"/>
      <c r="D40" s="18" t="s">
        <v>608</v>
      </c>
      <c r="E40" s="1092"/>
    </row>
    <row r="41" spans="1:5">
      <c r="A41" s="34" t="s">
        <v>227</v>
      </c>
      <c r="B41" s="34">
        <v>0</v>
      </c>
      <c r="C41" s="1092"/>
      <c r="D41" s="34">
        <v>0</v>
      </c>
      <c r="E41" s="1092"/>
    </row>
    <row r="42" spans="1:5">
      <c r="A42" s="34" t="s">
        <v>228</v>
      </c>
      <c r="B42" s="34">
        <v>1</v>
      </c>
      <c r="C42" s="1092"/>
      <c r="D42" s="34">
        <v>43</v>
      </c>
      <c r="E42" s="1092"/>
    </row>
    <row r="43" spans="1:5">
      <c r="A43" s="34" t="s">
        <v>241</v>
      </c>
      <c r="B43" s="15" t="s">
        <v>239</v>
      </c>
      <c r="C43" s="1092"/>
      <c r="D43" s="18" t="s">
        <v>608</v>
      </c>
      <c r="E43" s="1092"/>
    </row>
    <row r="44" spans="1:5">
      <c r="A44" s="34" t="s">
        <v>229</v>
      </c>
      <c r="B44" s="34">
        <v>10</v>
      </c>
      <c r="C44" s="1093"/>
      <c r="D44" s="34">
        <v>43</v>
      </c>
      <c r="E44" s="1093"/>
    </row>
  </sheetData>
  <sheetProtection algorithmName="SHA-512" hashValue="o8KrA2oBwktL+gv3cGQFiD/7a6cFQuek3SNcFpb6OVK5W7CxxNWcmDiciQd6LHYBeOZhXq7+aZczwqhdNzxj5w==" saltValue="CbWMRucNUWxYrMkkYBVmcQ==" spinCount="100000" sheet="1" objects="1" scenarios="1"/>
  <protectedRanges>
    <protectedRange sqref="C1:C1048576 E1:E1048576" name="Range1"/>
  </protectedRanges>
  <mergeCells count="12">
    <mergeCell ref="A1:K1"/>
    <mergeCell ref="A2:N2"/>
    <mergeCell ref="B7:C7"/>
    <mergeCell ref="D7:E7"/>
    <mergeCell ref="C9:C17"/>
    <mergeCell ref="E9:E17"/>
    <mergeCell ref="B20:C20"/>
    <mergeCell ref="C22:C30"/>
    <mergeCell ref="B34:C34"/>
    <mergeCell ref="D34:E34"/>
    <mergeCell ref="C36:C44"/>
    <mergeCell ref="E36:E44"/>
  </mergeCells>
  <phoneticPr fontId="4"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zoomScale="90" zoomScaleNormal="90" workbookViewId="0">
      <selection activeCell="H19" sqref="H19"/>
    </sheetView>
  </sheetViews>
  <sheetFormatPr defaultRowHeight="14.25"/>
  <cols>
    <col min="1" max="1" width="26.7109375" style="1" bestFit="1" customWidth="1"/>
    <col min="2" max="2" width="29.140625" style="1" bestFit="1" customWidth="1"/>
    <col min="3" max="3" width="19" style="1" bestFit="1" customWidth="1"/>
    <col min="4" max="4" width="19.5703125" style="1" bestFit="1" customWidth="1"/>
    <col min="5" max="5" width="19" style="1" bestFit="1" customWidth="1"/>
    <col min="6" max="6" width="26.5703125" style="1" bestFit="1" customWidth="1"/>
    <col min="7" max="7" width="19" style="1" bestFit="1" customWidth="1"/>
    <col min="8" max="8" width="19.5703125" style="1" bestFit="1" customWidth="1"/>
    <col min="9" max="9" width="19" style="1" bestFit="1" customWidth="1"/>
    <col min="10" max="10" width="19.5703125" style="1" bestFit="1" customWidth="1"/>
    <col min="11" max="11" width="19" style="1" bestFit="1" customWidth="1"/>
    <col min="12" max="16384" width="9.140625" style="1"/>
  </cols>
  <sheetData>
    <row r="1" spans="1:14" ht="18" customHeight="1">
      <c r="A1" s="1116" t="s">
        <v>247</v>
      </c>
      <c r="B1" s="1104"/>
      <c r="C1" s="1104"/>
      <c r="D1" s="1104"/>
      <c r="E1" s="1104"/>
      <c r="F1" s="1104"/>
      <c r="G1" s="1104"/>
      <c r="H1" s="1104"/>
      <c r="I1" s="1104"/>
      <c r="J1" s="1104"/>
      <c r="K1" s="1104"/>
    </row>
    <row r="2" spans="1:14" ht="15.75">
      <c r="A2" s="1105" t="s">
        <v>169</v>
      </c>
      <c r="B2" s="1105"/>
      <c r="C2" s="1105"/>
      <c r="D2" s="1105"/>
      <c r="E2" s="1105"/>
      <c r="F2" s="1105"/>
      <c r="G2" s="1105"/>
      <c r="H2" s="1105"/>
      <c r="I2" s="1105"/>
      <c r="J2" s="1105"/>
      <c r="K2" s="1105"/>
      <c r="L2" s="1105"/>
      <c r="M2" s="1105"/>
      <c r="N2" s="1105"/>
    </row>
    <row r="3" spans="1:14" ht="15">
      <c r="A3" s="30"/>
      <c r="B3" s="30"/>
      <c r="C3" s="30"/>
      <c r="D3" s="30"/>
      <c r="E3" s="30"/>
      <c r="F3" s="30"/>
      <c r="G3" s="30"/>
      <c r="H3" s="30"/>
      <c r="I3" s="30"/>
      <c r="J3" s="30"/>
      <c r="K3" s="30"/>
      <c r="L3" s="30"/>
      <c r="M3" s="30"/>
      <c r="N3" s="30"/>
    </row>
    <row r="4" spans="1:14" ht="18">
      <c r="A4" s="1111" t="s">
        <v>248</v>
      </c>
      <c r="B4" s="1111"/>
      <c r="C4" s="1111"/>
      <c r="D4" s="1111"/>
      <c r="E4" s="1111"/>
      <c r="F4" s="1111"/>
      <c r="G4" s="1111"/>
      <c r="H4" s="30"/>
      <c r="I4" s="30"/>
      <c r="J4" s="30"/>
      <c r="K4" s="30"/>
      <c r="L4" s="30"/>
      <c r="M4" s="30"/>
      <c r="N4" s="30"/>
    </row>
    <row r="5" spans="1:14">
      <c r="A5" s="31"/>
      <c r="B5" s="1118" t="s">
        <v>155</v>
      </c>
      <c r="C5" s="1119"/>
      <c r="D5" s="1118" t="s">
        <v>6</v>
      </c>
      <c r="E5" s="1119"/>
      <c r="F5" s="1118" t="s">
        <v>7</v>
      </c>
      <c r="G5" s="1119"/>
    </row>
    <row r="6" spans="1:14" ht="71.25">
      <c r="A6" s="54" t="s">
        <v>194</v>
      </c>
      <c r="B6" s="418" t="s">
        <v>158</v>
      </c>
      <c r="C6" s="411" t="s">
        <v>1040</v>
      </c>
      <c r="D6" s="418" t="s">
        <v>158</v>
      </c>
      <c r="E6" s="411" t="s">
        <v>1040</v>
      </c>
      <c r="F6" s="418" t="s">
        <v>158</v>
      </c>
      <c r="G6" s="411" t="s">
        <v>1040</v>
      </c>
    </row>
    <row r="7" spans="1:14" s="24" customFormat="1" ht="60">
      <c r="A7" s="35" t="s">
        <v>179</v>
      </c>
      <c r="B7" s="61" t="s">
        <v>1419</v>
      </c>
      <c r="C7" s="1091"/>
      <c r="D7" s="61" t="s">
        <v>1418</v>
      </c>
      <c r="E7" s="1091"/>
      <c r="F7" s="61" t="s">
        <v>1420</v>
      </c>
      <c r="G7" s="1091"/>
    </row>
    <row r="8" spans="1:14" s="24" customFormat="1" ht="15">
      <c r="A8" s="35" t="s">
        <v>249</v>
      </c>
      <c r="B8" s="11">
        <v>205393826</v>
      </c>
      <c r="C8" s="1092"/>
      <c r="D8" s="11">
        <v>200612</v>
      </c>
      <c r="E8" s="1092"/>
      <c r="F8" s="11">
        <v>464212</v>
      </c>
      <c r="G8" s="1092"/>
    </row>
    <row r="9" spans="1:14">
      <c r="A9" s="34" t="s">
        <v>250</v>
      </c>
      <c r="B9" s="15">
        <v>19300</v>
      </c>
      <c r="C9" s="1092"/>
      <c r="D9" s="15">
        <v>22500</v>
      </c>
      <c r="E9" s="1092"/>
      <c r="F9" s="15" t="s">
        <v>220</v>
      </c>
      <c r="G9" s="1092"/>
    </row>
    <row r="10" spans="1:14">
      <c r="A10" s="34" t="s">
        <v>251</v>
      </c>
      <c r="B10" s="34">
        <v>16</v>
      </c>
      <c r="C10" s="1093"/>
      <c r="D10" s="34">
        <v>4</v>
      </c>
      <c r="E10" s="1093"/>
      <c r="F10" s="34">
        <v>0</v>
      </c>
      <c r="G10" s="1093"/>
    </row>
    <row r="12" spans="1:14" ht="18">
      <c r="A12" s="1111" t="s">
        <v>252</v>
      </c>
      <c r="B12" s="1111"/>
      <c r="C12" s="1111"/>
      <c r="D12" s="1111"/>
      <c r="E12" s="1111"/>
      <c r="F12" s="1111"/>
      <c r="G12" s="1111"/>
      <c r="H12" s="30"/>
      <c r="I12" s="30"/>
      <c r="J12" s="30"/>
      <c r="K12" s="30"/>
      <c r="L12" s="30"/>
      <c r="M12" s="30"/>
      <c r="N12" s="30"/>
    </row>
    <row r="13" spans="1:14">
      <c r="A13" s="31"/>
      <c r="B13" s="1118" t="s">
        <v>155</v>
      </c>
      <c r="C13" s="1119"/>
    </row>
    <row r="14" spans="1:14" ht="71.25">
      <c r="A14" s="54" t="s">
        <v>194</v>
      </c>
      <c r="B14" s="418" t="s">
        <v>158</v>
      </c>
      <c r="C14" s="411" t="s">
        <v>1040</v>
      </c>
    </row>
    <row r="15" spans="1:14" s="24" customFormat="1" ht="60">
      <c r="A15" s="35" t="s">
        <v>179</v>
      </c>
      <c r="B15" s="61" t="s">
        <v>1260</v>
      </c>
      <c r="C15" s="1091"/>
    </row>
    <row r="16" spans="1:14" s="24" customFormat="1" ht="15">
      <c r="A16" s="35" t="s">
        <v>249</v>
      </c>
      <c r="B16" s="11">
        <v>10749909</v>
      </c>
      <c r="C16" s="1092"/>
    </row>
    <row r="17" spans="1:3">
      <c r="A17" s="34" t="s">
        <v>250</v>
      </c>
      <c r="B17" s="15" t="s">
        <v>240</v>
      </c>
      <c r="C17" s="1092"/>
    </row>
    <row r="18" spans="1:3">
      <c r="A18" s="34" t="s">
        <v>251</v>
      </c>
      <c r="B18" s="34">
        <v>0</v>
      </c>
      <c r="C18" s="1093"/>
    </row>
  </sheetData>
  <sheetProtection algorithmName="SHA-512" hashValue="zhy49wUfFQoGXtUgaz8rlRIdblIDc6AVRrJ7c+2zCvBRvyLhzwOsSgRs4q6ugvpn1w1sfI+uS4Rd2vrqyrLNiA==" saltValue="bvmq8dMWEjIj5nMYl1Sebw==" spinCount="100000" sheet="1" objects="1" scenarios="1"/>
  <protectedRanges>
    <protectedRange sqref="C1:C1048576 E1:E1048576 G1:G1048576" name="Range1"/>
  </protectedRanges>
  <mergeCells count="12">
    <mergeCell ref="C15:C18"/>
    <mergeCell ref="A1:K1"/>
    <mergeCell ref="A2:N2"/>
    <mergeCell ref="A4:G4"/>
    <mergeCell ref="B5:C5"/>
    <mergeCell ref="D5:E5"/>
    <mergeCell ref="F5:G5"/>
    <mergeCell ref="C7:C10"/>
    <mergeCell ref="E7:E10"/>
    <mergeCell ref="G7:G10"/>
    <mergeCell ref="A12:G12"/>
    <mergeCell ref="B13:C13"/>
  </mergeCells>
  <phoneticPr fontId="4"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zoomScale="90" zoomScaleNormal="90" workbookViewId="0">
      <selection activeCell="E52" sqref="E52"/>
    </sheetView>
  </sheetViews>
  <sheetFormatPr defaultRowHeight="14.25"/>
  <cols>
    <col min="1" max="1" width="16.7109375" style="1" bestFit="1" customWidth="1"/>
    <col min="2" max="2" width="44.7109375" style="1" bestFit="1" customWidth="1"/>
    <col min="3" max="3" width="70.7109375" style="1" customWidth="1"/>
    <col min="4" max="4" width="42.140625" style="1" bestFit="1" customWidth="1"/>
    <col min="5" max="5" width="70.7109375" style="1" customWidth="1"/>
    <col min="6" max="6" width="42.140625" style="1" bestFit="1" customWidth="1"/>
    <col min="7" max="7" width="41.140625" style="1" bestFit="1" customWidth="1"/>
    <col min="8" max="8" width="42.140625" style="1" customWidth="1"/>
    <col min="9" max="9" width="41.140625" style="1" bestFit="1" customWidth="1"/>
    <col min="10" max="10" width="17.7109375" style="1" bestFit="1" customWidth="1"/>
    <col min="11" max="22" width="65" style="1" customWidth="1"/>
    <col min="23" max="16384" width="9.140625" style="1"/>
  </cols>
  <sheetData>
    <row r="1" spans="1:14" ht="18" customHeight="1">
      <c r="A1" s="1116" t="s">
        <v>1421</v>
      </c>
      <c r="B1" s="1104"/>
      <c r="C1" s="1104"/>
      <c r="D1" s="1104"/>
      <c r="E1" s="1104"/>
      <c r="F1" s="1104"/>
      <c r="G1" s="1104"/>
      <c r="H1" s="1104"/>
      <c r="I1" s="1104"/>
      <c r="J1" s="1104"/>
      <c r="K1" s="1104"/>
    </row>
    <row r="2" spans="1:14" ht="15.75">
      <c r="A2" s="1105" t="s">
        <v>255</v>
      </c>
      <c r="B2" s="1105"/>
      <c r="C2" s="1105"/>
      <c r="D2" s="1105"/>
      <c r="E2" s="1105"/>
      <c r="F2" s="1105"/>
      <c r="G2" s="1105"/>
      <c r="H2" s="1105"/>
      <c r="I2" s="1105"/>
      <c r="J2" s="1105"/>
      <c r="K2" s="1105"/>
      <c r="L2" s="1105"/>
      <c r="M2" s="1105"/>
      <c r="N2" s="1105"/>
    </row>
    <row r="3" spans="1:14" ht="15">
      <c r="A3" s="30"/>
      <c r="B3" s="30"/>
      <c r="C3" s="30"/>
      <c r="D3" s="30"/>
      <c r="E3" s="30"/>
      <c r="F3" s="30"/>
      <c r="G3" s="30"/>
      <c r="H3" s="30"/>
      <c r="I3" s="30"/>
      <c r="J3" s="30"/>
      <c r="K3" s="30"/>
      <c r="L3" s="30"/>
      <c r="M3" s="30"/>
      <c r="N3" s="30"/>
    </row>
    <row r="4" spans="1:14" ht="18">
      <c r="A4" s="1111" t="s">
        <v>1410</v>
      </c>
      <c r="B4" s="1111"/>
      <c r="C4" s="1111"/>
      <c r="D4" s="1111"/>
      <c r="E4" s="1111"/>
      <c r="F4" s="1111"/>
      <c r="G4" s="1111"/>
      <c r="H4" s="30"/>
      <c r="I4" s="30"/>
      <c r="J4" s="30"/>
      <c r="K4" s="30"/>
      <c r="L4" s="30"/>
      <c r="M4" s="30"/>
      <c r="N4" s="30"/>
    </row>
    <row r="6" spans="1:14" ht="15">
      <c r="B6" s="1127" t="s">
        <v>155</v>
      </c>
      <c r="C6" s="1127"/>
    </row>
    <row r="7" spans="1:14" ht="42.75">
      <c r="A7" s="34" t="s">
        <v>176</v>
      </c>
      <c r="B7" s="594" t="s">
        <v>158</v>
      </c>
      <c r="C7" s="411" t="s">
        <v>1039</v>
      </c>
    </row>
    <row r="8" spans="1:14" s="24" customFormat="1" ht="15.75">
      <c r="A8" s="43" t="s">
        <v>256</v>
      </c>
      <c r="B8" s="62">
        <v>1</v>
      </c>
      <c r="C8" s="1124"/>
    </row>
    <row r="9" spans="1:14" ht="15">
      <c r="A9" s="44" t="s">
        <v>257</v>
      </c>
      <c r="B9" s="63" t="s">
        <v>258</v>
      </c>
      <c r="C9" s="1125"/>
    </row>
    <row r="10" spans="1:14" ht="15">
      <c r="A10" s="44" t="s">
        <v>259</v>
      </c>
      <c r="B10" s="64" t="s">
        <v>1265</v>
      </c>
      <c r="C10" s="1125"/>
    </row>
    <row r="11" spans="1:14" ht="15">
      <c r="A11" s="44" t="s">
        <v>260</v>
      </c>
      <c r="B11" s="63" t="s">
        <v>209</v>
      </c>
      <c r="C11" s="1125"/>
    </row>
    <row r="12" spans="1:14" ht="15">
      <c r="A12" s="44" t="s">
        <v>262</v>
      </c>
      <c r="B12" s="63">
        <v>0</v>
      </c>
      <c r="C12" s="1125"/>
    </row>
    <row r="13" spans="1:14" ht="15">
      <c r="A13" s="44" t="s">
        <v>167</v>
      </c>
      <c r="B13" s="63">
        <v>0</v>
      </c>
      <c r="C13" s="1125"/>
    </row>
    <row r="14" spans="1:14" ht="15">
      <c r="A14" s="44" t="s">
        <v>263</v>
      </c>
      <c r="B14" s="63">
        <v>1</v>
      </c>
      <c r="C14" s="1125"/>
    </row>
    <row r="15" spans="1:14" ht="15">
      <c r="A15" s="44" t="s">
        <v>264</v>
      </c>
      <c r="B15" s="64">
        <v>1</v>
      </c>
      <c r="C15" s="1125"/>
    </row>
    <row r="16" spans="1:14" ht="15">
      <c r="A16" s="44" t="s">
        <v>265</v>
      </c>
      <c r="B16" s="34" t="s">
        <v>266</v>
      </c>
      <c r="C16" s="1125"/>
    </row>
    <row r="17" spans="1:3" ht="15">
      <c r="A17" s="44" t="s">
        <v>267</v>
      </c>
      <c r="B17" s="34" t="s">
        <v>266</v>
      </c>
      <c r="C17" s="1126"/>
    </row>
    <row r="19" spans="1:3" ht="15">
      <c r="B19" s="1127" t="s">
        <v>268</v>
      </c>
      <c r="C19" s="1127"/>
    </row>
    <row r="20" spans="1:3" ht="42.75">
      <c r="A20" s="34" t="s">
        <v>176</v>
      </c>
      <c r="B20" s="418" t="s">
        <v>158</v>
      </c>
      <c r="C20" s="411" t="s">
        <v>1040</v>
      </c>
    </row>
    <row r="21" spans="1:3" s="24" customFormat="1" ht="15.75">
      <c r="A21" s="43" t="s">
        <v>256</v>
      </c>
      <c r="B21" s="62">
        <v>500</v>
      </c>
      <c r="C21" s="1124"/>
    </row>
    <row r="22" spans="1:3" ht="15">
      <c r="A22" s="44" t="s">
        <v>257</v>
      </c>
      <c r="B22" s="63" t="s">
        <v>258</v>
      </c>
      <c r="C22" s="1125"/>
    </row>
    <row r="23" spans="1:3" ht="15">
      <c r="A23" s="44" t="s">
        <v>259</v>
      </c>
      <c r="B23" s="64" t="s">
        <v>1264</v>
      </c>
      <c r="C23" s="1125"/>
    </row>
    <row r="24" spans="1:3" ht="15">
      <c r="A24" s="44" t="s">
        <v>260</v>
      </c>
      <c r="B24" s="63" t="s">
        <v>269</v>
      </c>
      <c r="C24" s="1125"/>
    </row>
    <row r="25" spans="1:3" ht="15">
      <c r="A25" s="44" t="s">
        <v>262</v>
      </c>
      <c r="B25" s="63">
        <v>0</v>
      </c>
      <c r="C25" s="1125"/>
    </row>
    <row r="26" spans="1:3" ht="15">
      <c r="A26" s="44" t="s">
        <v>167</v>
      </c>
      <c r="B26" s="63">
        <v>0</v>
      </c>
      <c r="C26" s="1125"/>
    </row>
    <row r="27" spans="1:3" ht="15">
      <c r="A27" s="44" t="s">
        <v>263</v>
      </c>
      <c r="B27" s="63">
        <v>1</v>
      </c>
      <c r="C27" s="1125"/>
    </row>
    <row r="28" spans="1:3" ht="15">
      <c r="A28" s="44" t="s">
        <v>264</v>
      </c>
      <c r="B28" s="64">
        <v>500</v>
      </c>
      <c r="C28" s="1125"/>
    </row>
    <row r="29" spans="1:3" ht="15">
      <c r="A29" s="44" t="s">
        <v>265</v>
      </c>
      <c r="B29" s="34" t="s">
        <v>266</v>
      </c>
      <c r="C29" s="1125"/>
    </row>
    <row r="30" spans="1:3" ht="15">
      <c r="A30" s="44" t="s">
        <v>267</v>
      </c>
      <c r="B30" s="34" t="s">
        <v>266</v>
      </c>
      <c r="C30" s="1126"/>
    </row>
    <row r="33" spans="1:10" ht="18">
      <c r="A33" s="1111" t="s">
        <v>1411</v>
      </c>
      <c r="B33" s="1111"/>
      <c r="C33" s="1111"/>
      <c r="D33" s="1111"/>
      <c r="E33" s="1111"/>
      <c r="F33" s="1111"/>
      <c r="G33" s="1111"/>
    </row>
    <row r="34" spans="1:10" ht="15.75">
      <c r="A34" s="1128" t="s">
        <v>169</v>
      </c>
      <c r="B34" s="1128"/>
      <c r="C34" s="1128"/>
      <c r="D34" s="1128"/>
      <c r="E34" s="1128"/>
      <c r="F34" s="1128"/>
      <c r="G34" s="1128"/>
      <c r="H34" s="1128"/>
      <c r="I34" s="1128"/>
      <c r="J34" s="1128"/>
    </row>
    <row r="35" spans="1:10" ht="15">
      <c r="A35" s="65"/>
      <c r="C35" s="1129" t="s">
        <v>7</v>
      </c>
      <c r="D35" s="1129"/>
      <c r="E35" s="1129"/>
      <c r="F35" s="1129"/>
    </row>
    <row r="36" spans="1:10" ht="42.75">
      <c r="A36" s="34" t="s">
        <v>176</v>
      </c>
      <c r="B36" s="6" t="s">
        <v>270</v>
      </c>
      <c r="C36" s="418" t="s">
        <v>158</v>
      </c>
      <c r="D36" s="411" t="s">
        <v>1040</v>
      </c>
      <c r="E36" s="418" t="s">
        <v>158</v>
      </c>
      <c r="F36" s="411" t="s">
        <v>1040</v>
      </c>
    </row>
    <row r="37" spans="1:10" s="24" customFormat="1" ht="15.75">
      <c r="A37" s="43" t="s">
        <v>179</v>
      </c>
      <c r="B37" s="66"/>
      <c r="C37" s="62">
        <v>501</v>
      </c>
      <c r="D37" s="1121"/>
      <c r="E37" s="62">
        <v>502</v>
      </c>
      <c r="F37" s="1121"/>
    </row>
    <row r="38" spans="1:10" s="24" customFormat="1" ht="15.75">
      <c r="A38" s="43" t="s">
        <v>256</v>
      </c>
      <c r="B38" s="67"/>
      <c r="C38" s="62" t="s">
        <v>271</v>
      </c>
      <c r="D38" s="1122"/>
      <c r="E38" s="62" t="s">
        <v>271</v>
      </c>
      <c r="F38" s="1122"/>
    </row>
    <row r="39" spans="1:10" ht="15">
      <c r="A39" s="44" t="s">
        <v>257</v>
      </c>
      <c r="B39" s="68"/>
      <c r="C39" s="63" t="s">
        <v>254</v>
      </c>
      <c r="D39" s="1122"/>
      <c r="E39" s="63" t="s">
        <v>254</v>
      </c>
      <c r="F39" s="1122"/>
    </row>
    <row r="40" spans="1:10" ht="15">
      <c r="A40" s="44" t="s">
        <v>259</v>
      </c>
      <c r="B40" s="68"/>
      <c r="C40" s="64" t="s">
        <v>1412</v>
      </c>
      <c r="D40" s="1122"/>
      <c r="E40" s="64" t="s">
        <v>1412</v>
      </c>
      <c r="F40" s="1122"/>
    </row>
    <row r="41" spans="1:10" ht="15">
      <c r="A41" s="44" t="s">
        <v>260</v>
      </c>
      <c r="B41" s="68"/>
      <c r="C41" s="63" t="s">
        <v>261</v>
      </c>
      <c r="D41" s="1122"/>
      <c r="E41" s="63" t="s">
        <v>269</v>
      </c>
      <c r="F41" s="1122"/>
    </row>
    <row r="42" spans="1:10" ht="15">
      <c r="A42" s="44" t="s">
        <v>262</v>
      </c>
      <c r="B42" s="68"/>
      <c r="C42" s="63" t="s">
        <v>272</v>
      </c>
      <c r="D42" s="1122"/>
      <c r="E42" s="63" t="s">
        <v>272</v>
      </c>
      <c r="F42" s="1122"/>
    </row>
    <row r="43" spans="1:10" ht="15">
      <c r="A43" s="44" t="s">
        <v>167</v>
      </c>
      <c r="B43" s="68"/>
      <c r="C43" s="69" t="s">
        <v>273</v>
      </c>
      <c r="D43" s="1122"/>
      <c r="E43" s="69" t="s">
        <v>273</v>
      </c>
      <c r="F43" s="1122"/>
    </row>
    <row r="44" spans="1:10" ht="15">
      <c r="A44" s="44" t="s">
        <v>263</v>
      </c>
      <c r="B44" s="68"/>
      <c r="C44" s="70" t="s">
        <v>274</v>
      </c>
      <c r="D44" s="1122"/>
      <c r="E44" s="70" t="s">
        <v>272</v>
      </c>
      <c r="F44" s="1122"/>
    </row>
    <row r="45" spans="1:10" ht="15">
      <c r="A45" s="44" t="s">
        <v>264</v>
      </c>
      <c r="B45" s="68"/>
      <c r="C45" s="840" t="s">
        <v>1413</v>
      </c>
      <c r="D45" s="1122"/>
      <c r="E45" s="71" t="s">
        <v>1263</v>
      </c>
      <c r="F45" s="1122"/>
    </row>
    <row r="46" spans="1:10" ht="15">
      <c r="A46" s="44" t="s">
        <v>265</v>
      </c>
      <c r="B46" s="68"/>
      <c r="C46" s="34" t="s">
        <v>1261</v>
      </c>
      <c r="D46" s="1122"/>
      <c r="E46" s="34" t="s">
        <v>1414</v>
      </c>
      <c r="F46" s="1122"/>
    </row>
    <row r="47" spans="1:10" ht="15">
      <c r="A47" s="44" t="s">
        <v>267</v>
      </c>
      <c r="B47" s="72"/>
      <c r="C47" s="34" t="s">
        <v>1262</v>
      </c>
      <c r="D47" s="1123"/>
      <c r="E47" s="34" t="s">
        <v>266</v>
      </c>
      <c r="F47" s="1123"/>
    </row>
    <row r="48" spans="1:10" ht="15">
      <c r="B48" s="53"/>
    </row>
    <row r="49" spans="1:6" ht="15">
      <c r="C49" s="1108" t="s">
        <v>156</v>
      </c>
      <c r="D49" s="1109"/>
      <c r="E49" s="1109"/>
      <c r="F49" s="1110"/>
    </row>
    <row r="50" spans="1:6" ht="42.75">
      <c r="A50" s="34" t="s">
        <v>176</v>
      </c>
      <c r="B50" s="6" t="s">
        <v>270</v>
      </c>
      <c r="C50" s="418" t="s">
        <v>158</v>
      </c>
      <c r="D50" s="411" t="s">
        <v>1040</v>
      </c>
      <c r="E50" s="418" t="s">
        <v>158</v>
      </c>
      <c r="F50" s="411" t="s">
        <v>1040</v>
      </c>
    </row>
    <row r="51" spans="1:6" s="24" customFormat="1" ht="15.75">
      <c r="A51" s="43" t="s">
        <v>179</v>
      </c>
      <c r="B51" s="66"/>
      <c r="C51" s="62">
        <v>515</v>
      </c>
      <c r="D51" s="1121"/>
      <c r="E51" s="62">
        <v>516</v>
      </c>
      <c r="F51" s="1121"/>
    </row>
    <row r="52" spans="1:6" s="24" customFormat="1" ht="15.75">
      <c r="A52" s="43" t="s">
        <v>256</v>
      </c>
      <c r="B52" s="67"/>
      <c r="C52" s="62">
        <v>8</v>
      </c>
      <c r="D52" s="1122"/>
      <c r="E52" s="62">
        <v>8</v>
      </c>
      <c r="F52" s="1122"/>
    </row>
    <row r="53" spans="1:6" ht="15">
      <c r="A53" s="44" t="s">
        <v>257</v>
      </c>
      <c r="B53" s="68"/>
      <c r="C53" s="63" t="s">
        <v>254</v>
      </c>
      <c r="D53" s="1122"/>
      <c r="E53" s="63" t="s">
        <v>254</v>
      </c>
      <c r="F53" s="1122"/>
    </row>
    <row r="54" spans="1:6" ht="15">
      <c r="A54" s="44" t="s">
        <v>259</v>
      </c>
      <c r="B54" s="68"/>
      <c r="C54" s="64" t="s">
        <v>1415</v>
      </c>
      <c r="D54" s="1122"/>
      <c r="E54" s="64" t="s">
        <v>1415</v>
      </c>
      <c r="F54" s="1122"/>
    </row>
    <row r="55" spans="1:6" ht="15">
      <c r="A55" s="44" t="s">
        <v>260</v>
      </c>
      <c r="B55" s="68"/>
      <c r="C55" s="63" t="s">
        <v>261</v>
      </c>
      <c r="D55" s="1122"/>
      <c r="E55" s="63" t="s">
        <v>269</v>
      </c>
      <c r="F55" s="1122"/>
    </row>
    <row r="56" spans="1:6" ht="15">
      <c r="A56" s="44" t="s">
        <v>262</v>
      </c>
      <c r="B56" s="68"/>
      <c r="C56" s="63" t="s">
        <v>272</v>
      </c>
      <c r="D56" s="1122"/>
      <c r="E56" s="63" t="s">
        <v>272</v>
      </c>
      <c r="F56" s="1122"/>
    </row>
    <row r="57" spans="1:6" ht="15">
      <c r="A57" s="44" t="s">
        <v>167</v>
      </c>
      <c r="B57" s="68"/>
      <c r="C57" s="69" t="s">
        <v>273</v>
      </c>
      <c r="D57" s="1122"/>
      <c r="E57" s="69" t="s">
        <v>273</v>
      </c>
      <c r="F57" s="1122"/>
    </row>
    <row r="58" spans="1:6" ht="15">
      <c r="A58" s="44" t="s">
        <v>263</v>
      </c>
      <c r="B58" s="68"/>
      <c r="C58" s="70" t="s">
        <v>274</v>
      </c>
      <c r="D58" s="1122"/>
      <c r="E58" s="70" t="s">
        <v>272</v>
      </c>
      <c r="F58" s="1122"/>
    </row>
    <row r="59" spans="1:6" ht="15">
      <c r="A59" s="44" t="s">
        <v>264</v>
      </c>
      <c r="B59" s="68"/>
      <c r="C59" s="856" t="s">
        <v>1416</v>
      </c>
      <c r="D59" s="1122"/>
      <c r="E59" s="595" t="s">
        <v>1263</v>
      </c>
      <c r="F59" s="1122"/>
    </row>
    <row r="60" spans="1:6" ht="15">
      <c r="A60" s="44" t="s">
        <v>265</v>
      </c>
      <c r="B60" s="68"/>
      <c r="C60" s="34" t="s">
        <v>1261</v>
      </c>
      <c r="D60" s="1122"/>
      <c r="E60" s="34" t="s">
        <v>1417</v>
      </c>
      <c r="F60" s="1122"/>
    </row>
    <row r="61" spans="1:6" ht="15">
      <c r="A61" s="44" t="s">
        <v>267</v>
      </c>
      <c r="B61" s="72"/>
      <c r="C61" s="34" t="s">
        <v>1262</v>
      </c>
      <c r="D61" s="1123"/>
      <c r="E61" s="34" t="s">
        <v>266</v>
      </c>
      <c r="F61" s="1123"/>
    </row>
  </sheetData>
  <sheetProtection algorithmName="SHA-512" hashValue="jeJ2cw8e5l8CAiIg+N3H+3BpjFGhktdO+9YZ50SXiMSCkF1TbtOalibnEO5mas36T3lS5bT0KA/8F/7WxAhpHw==" saltValue="P/X+FMxVzdoMtUr52wHswg==" spinCount="100000" sheet="1" objects="1" scenarios="1"/>
  <protectedRanges>
    <protectedRange sqref="C21:C30 D37:D47 F37:F47 D51:D61 F51:F61 C8:C17" name="Range1"/>
  </protectedRanges>
  <mergeCells count="15">
    <mergeCell ref="C21:C30"/>
    <mergeCell ref="A33:G33"/>
    <mergeCell ref="A34:J34"/>
    <mergeCell ref="C35:F35"/>
    <mergeCell ref="B6:C6"/>
    <mergeCell ref="A1:K1"/>
    <mergeCell ref="A2:N2"/>
    <mergeCell ref="A4:G4"/>
    <mergeCell ref="C8:C17"/>
    <mergeCell ref="B19:C19"/>
    <mergeCell ref="C49:F49"/>
    <mergeCell ref="D51:D61"/>
    <mergeCell ref="F51:F61"/>
    <mergeCell ref="D37:D47"/>
    <mergeCell ref="F37:F47"/>
  </mergeCells>
  <phoneticPr fontId="4"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zoomScale="90" zoomScaleNormal="90" workbookViewId="0">
      <selection activeCell="A2" sqref="A2"/>
    </sheetView>
  </sheetViews>
  <sheetFormatPr defaultRowHeight="14.25"/>
  <cols>
    <col min="1" max="1" width="22.42578125" style="1" bestFit="1" customWidth="1"/>
    <col min="2" max="2" width="29.140625" style="1" bestFit="1" customWidth="1"/>
    <col min="3" max="3" width="20.42578125" style="1" bestFit="1" customWidth="1"/>
    <col min="4" max="4" width="34" style="1" customWidth="1"/>
    <col min="5" max="5" width="22" style="1" customWidth="1"/>
    <col min="6" max="16384" width="9.140625" style="1"/>
  </cols>
  <sheetData>
    <row r="1" spans="1:16" ht="18" customHeight="1">
      <c r="A1" s="1116" t="s">
        <v>1422</v>
      </c>
      <c r="B1" s="1116"/>
      <c r="C1" s="1116"/>
      <c r="D1" s="1116"/>
      <c r="E1" s="1116"/>
      <c r="F1" s="1116"/>
      <c r="G1" s="1116"/>
      <c r="H1" s="1116"/>
      <c r="I1" s="1116"/>
      <c r="J1" s="1116"/>
      <c r="K1" s="1116"/>
      <c r="L1" s="1116"/>
      <c r="M1" s="1116"/>
      <c r="N1" s="1116"/>
      <c r="O1" s="1116"/>
      <c r="P1" s="1116"/>
    </row>
    <row r="2" spans="1:16" ht="15.75">
      <c r="A2" s="36" t="s">
        <v>1</v>
      </c>
      <c r="B2" s="36"/>
      <c r="C2" s="36"/>
      <c r="D2" s="36"/>
      <c r="E2" s="36"/>
      <c r="F2" s="36"/>
      <c r="G2" s="36"/>
      <c r="H2" s="36"/>
      <c r="I2" s="36"/>
      <c r="J2" s="36"/>
      <c r="K2" s="36"/>
      <c r="L2" s="36"/>
      <c r="M2" s="36"/>
      <c r="N2" s="36"/>
    </row>
    <row r="3" spans="1:16" ht="15">
      <c r="A3" s="1105" t="s">
        <v>275</v>
      </c>
      <c r="B3" s="1105"/>
      <c r="C3" s="1105"/>
      <c r="D3" s="1105"/>
      <c r="E3" s="1105"/>
      <c r="F3" s="1105"/>
      <c r="G3" s="1105"/>
      <c r="H3" s="1105"/>
    </row>
    <row r="4" spans="1:16" ht="15">
      <c r="A4" s="73"/>
    </row>
    <row r="5" spans="1:16" ht="18">
      <c r="A5" s="1095" t="s">
        <v>1266</v>
      </c>
      <c r="B5" s="1095"/>
      <c r="C5" s="1095"/>
      <c r="D5" s="1095"/>
      <c r="E5" s="1095"/>
      <c r="F5" s="1095"/>
      <c r="G5" s="1095"/>
      <c r="H5" s="3"/>
      <c r="I5" s="3"/>
      <c r="J5" s="3"/>
      <c r="K5" s="3"/>
      <c r="L5" s="3"/>
      <c r="M5" s="3"/>
      <c r="N5" s="3"/>
    </row>
    <row r="7" spans="1:16">
      <c r="A7" s="1119" t="s">
        <v>194</v>
      </c>
      <c r="B7" s="1098" t="s">
        <v>155</v>
      </c>
      <c r="C7" s="1099"/>
      <c r="D7" s="1098" t="s">
        <v>6</v>
      </c>
      <c r="E7" s="1099"/>
    </row>
    <row r="8" spans="1:16" ht="71.25">
      <c r="A8" s="1130"/>
      <c r="B8" s="418" t="s">
        <v>158</v>
      </c>
      <c r="C8" s="411" t="s">
        <v>1040</v>
      </c>
      <c r="D8" s="418" t="s">
        <v>158</v>
      </c>
      <c r="E8" s="411" t="s">
        <v>1040</v>
      </c>
    </row>
    <row r="9" spans="1:16" ht="15" customHeight="1">
      <c r="A9" s="34" t="s">
        <v>276</v>
      </c>
      <c r="B9" s="34">
        <v>0</v>
      </c>
      <c r="C9" s="1124"/>
      <c r="D9" s="34">
        <v>0</v>
      </c>
      <c r="E9" s="1124"/>
    </row>
    <row r="10" spans="1:16" s="24" customFormat="1" ht="15">
      <c r="A10" s="35" t="s">
        <v>16</v>
      </c>
      <c r="B10" s="35">
        <v>96538530</v>
      </c>
      <c r="C10" s="1125"/>
      <c r="D10" s="35">
        <v>204607394</v>
      </c>
      <c r="E10" s="1125"/>
    </row>
    <row r="11" spans="1:16">
      <c r="A11" s="34" t="s">
        <v>277</v>
      </c>
      <c r="B11" s="34">
        <v>88</v>
      </c>
      <c r="C11" s="1125"/>
      <c r="D11" s="34">
        <v>38000</v>
      </c>
      <c r="E11" s="1125"/>
    </row>
    <row r="12" spans="1:16">
      <c r="A12" s="34" t="s">
        <v>228</v>
      </c>
      <c r="B12" s="34">
        <v>99</v>
      </c>
      <c r="C12" s="1125"/>
      <c r="D12" s="34">
        <v>20000</v>
      </c>
      <c r="E12" s="1125"/>
    </row>
    <row r="13" spans="1:16">
      <c r="A13" s="34" t="s">
        <v>279</v>
      </c>
      <c r="B13" s="15" t="s">
        <v>278</v>
      </c>
      <c r="C13" s="1125"/>
      <c r="D13" s="34">
        <v>8800</v>
      </c>
      <c r="E13" s="1125"/>
    </row>
    <row r="14" spans="1:16">
      <c r="A14" s="34" t="s">
        <v>280</v>
      </c>
      <c r="B14" s="15">
        <v>383838</v>
      </c>
      <c r="C14" s="1125"/>
      <c r="D14" s="34">
        <v>18000</v>
      </c>
      <c r="E14" s="1125"/>
    </row>
    <row r="15" spans="1:16">
      <c r="A15" s="34" t="s">
        <v>229</v>
      </c>
      <c r="B15" s="34">
        <v>8</v>
      </c>
      <c r="C15" s="1126"/>
      <c r="D15" s="34">
        <v>90</v>
      </c>
      <c r="E15" s="1126"/>
    </row>
    <row r="17" spans="1:14" ht="18">
      <c r="A17" s="1095" t="s">
        <v>1267</v>
      </c>
      <c r="B17" s="1095"/>
      <c r="C17" s="1095"/>
      <c r="D17" s="1095"/>
      <c r="E17" s="1095"/>
      <c r="F17" s="1095"/>
      <c r="G17" s="1095"/>
      <c r="H17" s="3"/>
      <c r="I17" s="3"/>
      <c r="J17" s="3"/>
      <c r="K17" s="3"/>
      <c r="L17" s="3"/>
      <c r="M17" s="3"/>
      <c r="N17" s="3"/>
    </row>
    <row r="18" spans="1:14" ht="15">
      <c r="A18" s="1094"/>
      <c r="B18" s="1094"/>
      <c r="C18" s="3"/>
    </row>
    <row r="19" spans="1:14">
      <c r="A19" s="1119" t="s">
        <v>194</v>
      </c>
      <c r="B19" s="1098" t="s">
        <v>7</v>
      </c>
      <c r="C19" s="1099"/>
    </row>
    <row r="20" spans="1:14" ht="71.25">
      <c r="A20" s="1130"/>
      <c r="B20" s="418" t="s">
        <v>158</v>
      </c>
      <c r="C20" s="411" t="s">
        <v>1040</v>
      </c>
    </row>
    <row r="21" spans="1:14" ht="15" customHeight="1">
      <c r="A21" s="34" t="s">
        <v>276</v>
      </c>
      <c r="B21" s="34">
        <v>0</v>
      </c>
      <c r="C21" s="1124"/>
    </row>
    <row r="22" spans="1:14" s="24" customFormat="1" ht="15">
      <c r="A22" s="35" t="s">
        <v>16</v>
      </c>
      <c r="B22" s="35">
        <v>18745301</v>
      </c>
      <c r="C22" s="1125"/>
    </row>
    <row r="23" spans="1:14">
      <c r="A23" s="34" t="s">
        <v>277</v>
      </c>
      <c r="B23" s="18" t="s">
        <v>281</v>
      </c>
      <c r="C23" s="1125"/>
    </row>
    <row r="24" spans="1:14">
      <c r="A24" s="34" t="s">
        <v>228</v>
      </c>
      <c r="B24" s="34">
        <v>2000</v>
      </c>
      <c r="C24" s="1125"/>
    </row>
    <row r="25" spans="1:14">
      <c r="A25" s="34" t="s">
        <v>279</v>
      </c>
      <c r="B25" s="34">
        <v>2500</v>
      </c>
      <c r="C25" s="1125"/>
    </row>
    <row r="26" spans="1:14">
      <c r="A26" s="34" t="s">
        <v>280</v>
      </c>
      <c r="B26" s="34">
        <v>3000</v>
      </c>
      <c r="C26" s="1125"/>
    </row>
    <row r="27" spans="1:14">
      <c r="A27" s="34" t="s">
        <v>229</v>
      </c>
      <c r="B27" s="34">
        <v>35</v>
      </c>
      <c r="C27" s="1126"/>
    </row>
  </sheetData>
  <sheetProtection algorithmName="SHA-512" hashValue="eT1IQnt1ys82AQp/9Ot3VFqmaM0CGwaND9C5Umlax0HIwA3E5LQwdviL0KRkpkjmgO58tznNuCLkT+uJ3JqMfw==" saltValue="aelD6lDeE/URVQgAI9MKJw==" spinCount="100000" sheet="1" objects="1" scenarios="1"/>
  <protectedRanges>
    <protectedRange sqref="C7:C1048576 E7:E1048576 E1:E5 C1:C5 E6 C6" name="Range1"/>
  </protectedRanges>
  <mergeCells count="13">
    <mergeCell ref="A7:A8"/>
    <mergeCell ref="B7:C7"/>
    <mergeCell ref="D7:E7"/>
    <mergeCell ref="A1:P1"/>
    <mergeCell ref="A3:H3"/>
    <mergeCell ref="A5:G5"/>
    <mergeCell ref="C21:C27"/>
    <mergeCell ref="C9:C15"/>
    <mergeCell ref="E9:E15"/>
    <mergeCell ref="A17:G17"/>
    <mergeCell ref="A18:B18"/>
    <mergeCell ref="A19:A20"/>
    <mergeCell ref="B19:C19"/>
  </mergeCells>
  <phoneticPr fontId="4"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zoomScaleNormal="100" workbookViewId="0">
      <selection activeCell="H19" sqref="H19"/>
    </sheetView>
  </sheetViews>
  <sheetFormatPr defaultRowHeight="14.25"/>
  <cols>
    <col min="1" max="1" width="20" style="1" bestFit="1" customWidth="1"/>
    <col min="2" max="2" width="18" style="1" bestFit="1" customWidth="1"/>
    <col min="3" max="3" width="21.5703125" style="1" bestFit="1" customWidth="1"/>
    <col min="4" max="16384" width="9.140625" style="1"/>
  </cols>
  <sheetData>
    <row r="1" spans="1:21" ht="18">
      <c r="A1" s="1116" t="s">
        <v>1423</v>
      </c>
      <c r="B1" s="1116"/>
      <c r="C1" s="1116"/>
      <c r="D1" s="1116"/>
      <c r="E1" s="1116"/>
      <c r="F1" s="1116"/>
      <c r="G1" s="1116"/>
      <c r="H1" s="1116"/>
      <c r="I1" s="1116"/>
      <c r="J1" s="1116"/>
      <c r="K1" s="1116"/>
      <c r="L1" s="1116"/>
      <c r="M1" s="1116"/>
      <c r="N1" s="1116"/>
      <c r="O1" s="1116"/>
      <c r="P1" s="1116"/>
    </row>
    <row r="2" spans="1:21" ht="15.75">
      <c r="A2" s="1105" t="s">
        <v>1</v>
      </c>
      <c r="B2" s="1105"/>
      <c r="C2" s="1105"/>
      <c r="D2" s="1105"/>
      <c r="E2" s="1105"/>
      <c r="F2" s="1105"/>
      <c r="G2" s="1105"/>
      <c r="H2" s="1105"/>
      <c r="I2" s="1105"/>
      <c r="J2" s="1105"/>
      <c r="K2" s="1105"/>
      <c r="L2" s="1105"/>
      <c r="M2" s="1105"/>
      <c r="N2" s="1105"/>
      <c r="O2" s="1105"/>
      <c r="P2" s="1105"/>
      <c r="Q2" s="1105"/>
      <c r="R2" s="1105"/>
      <c r="S2" s="1105"/>
      <c r="T2" s="1105"/>
      <c r="U2" s="1105"/>
    </row>
    <row r="3" spans="1:21" ht="15">
      <c r="A3" s="1105" t="s">
        <v>275</v>
      </c>
      <c r="B3" s="1105"/>
      <c r="C3" s="1105"/>
      <c r="D3" s="1105"/>
      <c r="E3" s="1105"/>
      <c r="F3" s="1105"/>
      <c r="G3" s="1105"/>
      <c r="H3" s="1105"/>
      <c r="I3" s="1105"/>
      <c r="J3" s="1105"/>
      <c r="K3" s="1105"/>
      <c r="L3" s="1105"/>
      <c r="M3" s="1105"/>
      <c r="N3" s="1105"/>
      <c r="O3" s="1105"/>
      <c r="P3" s="1105"/>
      <c r="Q3" s="1105"/>
      <c r="R3" s="1105"/>
      <c r="S3" s="1105"/>
      <c r="T3" s="1105"/>
      <c r="U3" s="1105"/>
    </row>
    <row r="5" spans="1:21" ht="18">
      <c r="A5" s="1095" t="s">
        <v>282</v>
      </c>
      <c r="B5" s="1095"/>
      <c r="C5" s="1095"/>
      <c r="D5" s="1095"/>
      <c r="E5" s="1095"/>
      <c r="F5" s="1095"/>
      <c r="G5" s="1095"/>
    </row>
    <row r="6" spans="1:21">
      <c r="A6" s="1119" t="s">
        <v>194</v>
      </c>
      <c r="B6" s="1098" t="s">
        <v>155</v>
      </c>
      <c r="C6" s="1099"/>
    </row>
    <row r="7" spans="1:21" ht="71.25">
      <c r="A7" s="1130"/>
      <c r="B7" s="418" t="s">
        <v>158</v>
      </c>
      <c r="C7" s="411" t="s">
        <v>1040</v>
      </c>
    </row>
    <row r="8" spans="1:21" ht="15">
      <c r="A8" s="35" t="s">
        <v>16</v>
      </c>
      <c r="B8" s="35">
        <v>148574113</v>
      </c>
      <c r="C8" s="1124"/>
    </row>
    <row r="9" spans="1:21">
      <c r="A9" s="34" t="s">
        <v>283</v>
      </c>
      <c r="B9" s="18" t="s">
        <v>284</v>
      </c>
      <c r="C9" s="1126"/>
    </row>
    <row r="12" spans="1:21" ht="18">
      <c r="A12" s="1095" t="s">
        <v>285</v>
      </c>
      <c r="B12" s="1095"/>
      <c r="C12" s="1095"/>
      <c r="D12" s="1095"/>
      <c r="E12" s="1095"/>
      <c r="F12" s="1095"/>
      <c r="G12" s="1095"/>
    </row>
    <row r="13" spans="1:21">
      <c r="A13" s="1119" t="s">
        <v>194</v>
      </c>
      <c r="B13" s="1098" t="s">
        <v>6</v>
      </c>
      <c r="C13" s="1099"/>
    </row>
    <row r="14" spans="1:21" ht="71.25">
      <c r="A14" s="1130"/>
      <c r="B14" s="418" t="s">
        <v>158</v>
      </c>
      <c r="C14" s="411" t="s">
        <v>1040</v>
      </c>
    </row>
    <row r="15" spans="1:21" ht="15">
      <c r="A15" s="35" t="s">
        <v>16</v>
      </c>
      <c r="B15" s="35">
        <v>18679765</v>
      </c>
      <c r="C15" s="1124"/>
    </row>
    <row r="16" spans="1:21">
      <c r="A16" s="34" t="s">
        <v>283</v>
      </c>
      <c r="B16" s="18" t="s">
        <v>286</v>
      </c>
      <c r="C16" s="1126"/>
    </row>
  </sheetData>
  <sheetProtection algorithmName="SHA-512" hashValue="YdgCIpwMEL3rNXeN6PYleZoI42leyEizW9daidIENsG6FdYqUl+4rk6VNbnrxXK2wd1YL8tp2tginTShBSnB0A==" saltValue="NRmUwInGDbdKg3wqd2DQ1w==" spinCount="100000" sheet="1" objects="1" scenarios="1"/>
  <protectedRanges>
    <protectedRange sqref="C1:C1048576" name="Range1"/>
  </protectedRanges>
  <mergeCells count="11">
    <mergeCell ref="A1:P1"/>
    <mergeCell ref="A2:U2"/>
    <mergeCell ref="A3:U3"/>
    <mergeCell ref="A5:G5"/>
    <mergeCell ref="A6:A7"/>
    <mergeCell ref="B6:C6"/>
    <mergeCell ref="C8:C9"/>
    <mergeCell ref="A12:G12"/>
    <mergeCell ref="A13:A14"/>
    <mergeCell ref="B13:C13"/>
    <mergeCell ref="C15:C16"/>
  </mergeCells>
  <phoneticPr fontId="4"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67"/>
  <sheetViews>
    <sheetView topLeftCell="A49" zoomScale="85" zoomScaleNormal="85" workbookViewId="0">
      <selection activeCell="K71" sqref="K71:N71"/>
    </sheetView>
  </sheetViews>
  <sheetFormatPr defaultRowHeight="16.5"/>
  <cols>
    <col min="1" max="1" width="15.7109375" style="103" bestFit="1" customWidth="1"/>
    <col min="2" max="2" width="19.5703125" style="103" bestFit="1" customWidth="1"/>
    <col min="3" max="3" width="12" style="103" bestFit="1" customWidth="1"/>
    <col min="4" max="4" width="8.28515625" style="103" bestFit="1" customWidth="1"/>
    <col min="5" max="5" width="12.140625" style="103" bestFit="1" customWidth="1"/>
    <col min="6" max="6" width="19.5703125" style="103" bestFit="1" customWidth="1"/>
    <col min="7" max="7" width="12" style="103" bestFit="1" customWidth="1"/>
    <col min="8" max="8" width="15.28515625" style="103"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8.28515625" style="99" bestFit="1" customWidth="1"/>
    <col min="15" max="15" width="12.140625" style="99" bestFit="1" customWidth="1"/>
    <col min="16" max="16" width="19.5703125" style="99" bestFit="1" customWidth="1"/>
    <col min="17" max="17" width="12" style="99" bestFit="1" customWidth="1"/>
    <col min="18" max="18" width="8.28515625" style="99" bestFit="1" customWidth="1"/>
    <col min="19" max="19" width="29.28515625" style="99" bestFit="1" customWidth="1"/>
    <col min="20" max="20" width="4.28515625" style="99" bestFit="1" customWidth="1"/>
    <col min="21" max="21" width="12.140625" style="99" bestFit="1" customWidth="1"/>
    <col min="22" max="22" width="19.5703125" style="99" bestFit="1" customWidth="1"/>
    <col min="23" max="23" width="20.140625" style="99" bestFit="1" customWidth="1"/>
    <col min="24" max="24" width="13.42578125" style="99" bestFit="1" customWidth="1"/>
    <col min="25" max="25" width="12.140625" style="99" bestFit="1" customWidth="1"/>
    <col min="26" max="26" width="19.5703125" style="99" bestFit="1" customWidth="1"/>
    <col min="27" max="27" width="12" style="99" bestFit="1" customWidth="1"/>
    <col min="28" max="28" width="13.42578125" style="99" bestFit="1" customWidth="1"/>
    <col min="29" max="29" width="29.28515625" style="99" bestFit="1" customWidth="1"/>
    <col min="30" max="30" width="4.28515625" style="99" bestFit="1" customWidth="1"/>
    <col min="31" max="31" width="23.5703125" style="928" bestFit="1" customWidth="1"/>
    <col min="32" max="32" width="18.42578125" style="928" bestFit="1" customWidth="1"/>
    <col min="33" max="33" width="7.42578125" style="928" bestFit="1" customWidth="1"/>
    <col min="34" max="34" width="9.28515625" style="928" bestFit="1" customWidth="1"/>
    <col min="35" max="35" width="12.42578125" style="928" bestFit="1" customWidth="1"/>
    <col min="36" max="36" width="23.5703125" style="928" bestFit="1" customWidth="1"/>
    <col min="37" max="37" width="8.85546875" style="928" bestFit="1" customWidth="1"/>
    <col min="38" max="38" width="7.42578125" style="928" bestFit="1" customWidth="1"/>
    <col min="39" max="39" width="9.28515625" style="928" bestFit="1" customWidth="1"/>
    <col min="40" max="40" width="12.42578125" style="928" bestFit="1" customWidth="1"/>
    <col min="41" max="41" width="29.28515625" style="99" bestFit="1" customWidth="1"/>
    <col min="42" max="42" width="3.5703125" style="103" bestFit="1" customWidth="1"/>
    <col min="43" max="43" width="11.5703125" style="103" bestFit="1" customWidth="1"/>
    <col min="44" max="44" width="12" style="103" bestFit="1" customWidth="1"/>
    <col min="45" max="45" width="6.42578125" style="103" bestFit="1" customWidth="1"/>
    <col min="46" max="46" width="8.5703125" style="103" bestFit="1" customWidth="1"/>
    <col min="47" max="47" width="13.140625" style="103" bestFit="1" customWidth="1"/>
    <col min="48" max="48" width="15.28515625" style="103" bestFit="1" customWidth="1"/>
    <col min="49" max="16384" width="9.140625" style="103"/>
  </cols>
  <sheetData>
    <row r="1" spans="1:41" s="29" customFormat="1" ht="18">
      <c r="A1" s="74" t="s">
        <v>1424</v>
      </c>
      <c r="B1" s="74"/>
      <c r="C1" s="74"/>
      <c r="D1" s="74"/>
      <c r="E1" s="74"/>
      <c r="F1" s="74"/>
      <c r="G1" s="74"/>
      <c r="H1" s="74"/>
      <c r="I1" s="74"/>
      <c r="J1" s="1"/>
      <c r="K1" s="74"/>
      <c r="L1" s="74"/>
      <c r="M1" s="74"/>
      <c r="N1" s="74"/>
      <c r="O1" s="74"/>
      <c r="P1" s="74"/>
      <c r="Q1" s="74"/>
      <c r="R1" s="74"/>
      <c r="S1" s="74"/>
      <c r="T1" s="74"/>
      <c r="U1" s="74"/>
      <c r="V1" s="74"/>
      <c r="W1" s="74"/>
      <c r="X1" s="74"/>
      <c r="Y1" s="74"/>
      <c r="Z1" s="74"/>
      <c r="AA1" s="74"/>
      <c r="AB1" s="74"/>
      <c r="AC1" s="74"/>
      <c r="AD1" s="1"/>
      <c r="AE1" s="926"/>
      <c r="AF1" s="926"/>
      <c r="AG1" s="926"/>
      <c r="AH1" s="926"/>
      <c r="AI1" s="926"/>
      <c r="AJ1" s="926"/>
      <c r="AK1" s="926"/>
      <c r="AL1" s="926"/>
      <c r="AM1" s="926"/>
      <c r="AN1" s="926"/>
      <c r="AO1" s="1"/>
    </row>
    <row r="2" spans="1:41" s="75" customFormat="1" ht="15.75">
      <c r="A2" s="1308" t="s">
        <v>287</v>
      </c>
      <c r="B2" s="1308"/>
      <c r="C2" s="1308"/>
      <c r="D2" s="1308"/>
      <c r="E2" s="1308"/>
      <c r="F2" s="1308"/>
      <c r="G2" s="1308"/>
      <c r="H2" s="1308"/>
      <c r="I2" s="1308"/>
      <c r="J2" s="1308"/>
      <c r="K2" s="1308"/>
      <c r="L2" s="1308"/>
      <c r="M2" s="1308"/>
      <c r="N2" s="1308"/>
      <c r="O2" s="1308"/>
      <c r="P2" s="1308"/>
      <c r="Q2" s="1308"/>
      <c r="R2" s="1308"/>
      <c r="S2" s="1308"/>
      <c r="T2" s="1308"/>
      <c r="U2" s="1308"/>
      <c r="V2" s="1308"/>
      <c r="W2" s="1308"/>
      <c r="X2" s="1308"/>
      <c r="Y2" s="1308"/>
      <c r="Z2" s="1308"/>
      <c r="AA2" s="1308"/>
      <c r="AB2" s="1308"/>
      <c r="AC2" s="1308"/>
      <c r="AD2" s="1308"/>
      <c r="AE2" s="927"/>
      <c r="AF2" s="927"/>
      <c r="AG2" s="927"/>
      <c r="AH2" s="927"/>
      <c r="AI2" s="927"/>
      <c r="AJ2" s="927"/>
      <c r="AK2" s="927"/>
      <c r="AL2" s="927"/>
      <c r="AM2" s="927"/>
      <c r="AN2" s="927"/>
      <c r="AO2" s="73"/>
    </row>
    <row r="3" spans="1:41" s="29" customFormat="1" ht="15">
      <c r="A3" s="1105" t="s">
        <v>288</v>
      </c>
      <c r="B3" s="1105"/>
      <c r="C3" s="1105"/>
      <c r="D3" s="1105"/>
      <c r="E3" s="1105"/>
      <c r="F3" s="1105"/>
      <c r="G3" s="1105"/>
      <c r="H3" s="1105"/>
      <c r="I3" s="1105"/>
      <c r="J3" s="1105"/>
      <c r="K3" s="1105"/>
      <c r="L3" s="1105"/>
      <c r="M3" s="1105"/>
      <c r="N3" s="1105"/>
      <c r="O3" s="1105"/>
      <c r="P3" s="1105"/>
      <c r="Q3" s="1105"/>
      <c r="R3" s="1105"/>
      <c r="S3" s="1105"/>
      <c r="T3" s="1105"/>
      <c r="U3" s="1"/>
      <c r="V3" s="1"/>
      <c r="W3" s="1"/>
      <c r="X3" s="1"/>
      <c r="Y3" s="1"/>
      <c r="Z3" s="1"/>
      <c r="AA3" s="1"/>
      <c r="AB3" s="1"/>
      <c r="AC3" s="1"/>
      <c r="AD3" s="1"/>
      <c r="AE3" s="926"/>
      <c r="AF3" s="926"/>
      <c r="AG3" s="926"/>
      <c r="AH3" s="926"/>
      <c r="AI3" s="926"/>
      <c r="AJ3" s="926"/>
      <c r="AK3" s="926"/>
      <c r="AL3" s="926"/>
      <c r="AM3" s="926"/>
      <c r="AN3" s="926"/>
      <c r="AO3" s="1"/>
    </row>
    <row r="4" spans="1:41" s="29" customFormat="1" ht="15">
      <c r="A4" s="76"/>
      <c r="B4" s="76"/>
      <c r="C4" s="76"/>
      <c r="D4" s="76"/>
      <c r="E4" s="76"/>
      <c r="F4" s="76"/>
      <c r="G4" s="76"/>
      <c r="H4" s="76"/>
      <c r="I4" s="76"/>
      <c r="J4" s="30"/>
      <c r="K4" s="30"/>
      <c r="L4" s="30"/>
      <c r="M4" s="30"/>
      <c r="N4" s="30"/>
      <c r="O4" s="30"/>
      <c r="P4" s="30"/>
      <c r="Q4" s="30"/>
      <c r="R4" s="30"/>
      <c r="S4" s="30"/>
      <c r="T4" s="30"/>
      <c r="U4" s="1"/>
      <c r="V4" s="1"/>
      <c r="W4" s="1"/>
      <c r="X4" s="1"/>
      <c r="Y4" s="1"/>
      <c r="Z4" s="1"/>
      <c r="AA4" s="1"/>
      <c r="AB4" s="1"/>
      <c r="AC4" s="1"/>
      <c r="AD4" s="1"/>
      <c r="AE4" s="926"/>
      <c r="AF4" s="926"/>
      <c r="AG4" s="926"/>
      <c r="AH4" s="926"/>
      <c r="AI4" s="926"/>
      <c r="AJ4" s="926"/>
      <c r="AK4" s="926"/>
      <c r="AL4" s="926"/>
      <c r="AM4" s="926"/>
      <c r="AN4" s="926"/>
      <c r="AO4" s="1"/>
    </row>
    <row r="5" spans="1:41" s="75" customFormat="1" ht="15.75" thickBot="1">
      <c r="A5" s="1105" t="s">
        <v>2087</v>
      </c>
      <c r="B5" s="1105"/>
      <c r="C5" s="1105"/>
      <c r="D5" s="1105"/>
      <c r="E5" s="1105"/>
      <c r="F5" s="1105"/>
      <c r="G5" s="1105"/>
      <c r="H5" s="1105"/>
      <c r="I5" s="1105"/>
      <c r="J5" s="1105"/>
      <c r="K5" s="1105" t="s">
        <v>2231</v>
      </c>
      <c r="L5" s="1105"/>
      <c r="M5" s="1105"/>
      <c r="N5" s="1105"/>
      <c r="O5" s="1105"/>
      <c r="P5" s="1105"/>
      <c r="Q5" s="1105"/>
      <c r="R5" s="1105"/>
      <c r="S5" s="1105"/>
      <c r="T5" s="1105"/>
      <c r="U5" s="1105" t="s">
        <v>2232</v>
      </c>
      <c r="V5" s="1105"/>
      <c r="W5" s="1105"/>
      <c r="X5" s="1105"/>
      <c r="Y5" s="1105"/>
      <c r="Z5" s="1105"/>
      <c r="AA5" s="1105"/>
      <c r="AB5" s="1105"/>
      <c r="AC5" s="1105"/>
      <c r="AD5" s="73"/>
      <c r="AE5" s="1105" t="s">
        <v>2233</v>
      </c>
      <c r="AF5" s="1105"/>
      <c r="AG5" s="1105"/>
      <c r="AH5" s="1105"/>
      <c r="AI5" s="1105"/>
      <c r="AJ5" s="1105"/>
      <c r="AK5" s="1105"/>
      <c r="AL5" s="1105"/>
      <c r="AM5" s="1105"/>
      <c r="AN5" s="1105"/>
      <c r="AO5" s="1105"/>
    </row>
    <row r="6" spans="1:41" s="80" customFormat="1" thickBot="1">
      <c r="A6" s="1262" t="s">
        <v>289</v>
      </c>
      <c r="B6" s="1263"/>
      <c r="C6" s="1263"/>
      <c r="D6" s="1263"/>
      <c r="E6" s="1263"/>
      <c r="F6" s="1263"/>
      <c r="G6" s="1263"/>
      <c r="H6" s="1264"/>
      <c r="I6" s="77"/>
      <c r="J6" s="78"/>
      <c r="K6" s="1262" t="s">
        <v>290</v>
      </c>
      <c r="L6" s="1263"/>
      <c r="M6" s="1263"/>
      <c r="N6" s="1263"/>
      <c r="O6" s="1263"/>
      <c r="P6" s="1263"/>
      <c r="Q6" s="1263"/>
      <c r="R6" s="1264"/>
      <c r="S6" s="79"/>
      <c r="T6" s="78"/>
      <c r="U6" s="1262" t="s">
        <v>291</v>
      </c>
      <c r="V6" s="1263"/>
      <c r="W6" s="1263"/>
      <c r="X6" s="1263"/>
      <c r="Y6" s="1263"/>
      <c r="Z6" s="1263"/>
      <c r="AA6" s="1263"/>
      <c r="AB6" s="1264"/>
      <c r="AC6" s="78"/>
      <c r="AD6" s="78"/>
      <c r="AE6" s="1150" t="s">
        <v>292</v>
      </c>
      <c r="AF6" s="1151"/>
      <c r="AG6" s="1151"/>
      <c r="AH6" s="1151"/>
      <c r="AI6" s="1151"/>
      <c r="AJ6" s="1151"/>
      <c r="AK6" s="1151"/>
      <c r="AL6" s="1151"/>
      <c r="AM6" s="1151"/>
      <c r="AN6" s="1152"/>
      <c r="AO6" s="78"/>
    </row>
    <row r="7" spans="1:41" s="80" customFormat="1" ht="31.5">
      <c r="A7" s="1181" t="s">
        <v>293</v>
      </c>
      <c r="B7" s="1182"/>
      <c r="C7" s="1182"/>
      <c r="D7" s="1183"/>
      <c r="E7" s="1184" t="s">
        <v>294</v>
      </c>
      <c r="F7" s="1185"/>
      <c r="G7" s="1182"/>
      <c r="H7" s="1186"/>
      <c r="I7" s="81" t="s">
        <v>1927</v>
      </c>
      <c r="J7" s="78"/>
      <c r="K7" s="1162" t="s">
        <v>293</v>
      </c>
      <c r="L7" s="1163"/>
      <c r="M7" s="1163"/>
      <c r="N7" s="1164"/>
      <c r="O7" s="1165" t="s">
        <v>294</v>
      </c>
      <c r="P7" s="1166"/>
      <c r="Q7" s="1163"/>
      <c r="R7" s="1167"/>
      <c r="S7" s="81" t="s">
        <v>1927</v>
      </c>
      <c r="T7" s="78"/>
      <c r="U7" s="1162" t="s">
        <v>293</v>
      </c>
      <c r="V7" s="1163"/>
      <c r="W7" s="1163"/>
      <c r="X7" s="1164"/>
      <c r="Y7" s="1165" t="s">
        <v>294</v>
      </c>
      <c r="Z7" s="1166"/>
      <c r="AA7" s="1163"/>
      <c r="AB7" s="1167"/>
      <c r="AC7" s="81" t="s">
        <v>1927</v>
      </c>
      <c r="AD7" s="78"/>
      <c r="AE7" s="1142" t="s">
        <v>293</v>
      </c>
      <c r="AF7" s="1143"/>
      <c r="AG7" s="1143"/>
      <c r="AH7" s="1143"/>
      <c r="AI7" s="1144"/>
      <c r="AJ7" s="1145" t="s">
        <v>295</v>
      </c>
      <c r="AK7" s="1143"/>
      <c r="AL7" s="1143"/>
      <c r="AM7" s="1143"/>
      <c r="AN7" s="1146"/>
      <c r="AO7" s="81" t="s">
        <v>1927</v>
      </c>
    </row>
    <row r="8" spans="1:41" s="80" customFormat="1" ht="63">
      <c r="A8" s="82" t="s">
        <v>296</v>
      </c>
      <c r="B8" s="83" t="s">
        <v>219</v>
      </c>
      <c r="C8" s="83" t="s">
        <v>297</v>
      </c>
      <c r="D8" s="83" t="s">
        <v>298</v>
      </c>
      <c r="E8" s="84" t="s">
        <v>299</v>
      </c>
      <c r="F8" s="83" t="s">
        <v>219</v>
      </c>
      <c r="G8" s="83" t="s">
        <v>297</v>
      </c>
      <c r="H8" s="85" t="s">
        <v>300</v>
      </c>
      <c r="I8" s="86" t="s">
        <v>1071</v>
      </c>
      <c r="J8" s="78"/>
      <c r="K8" s="87" t="s">
        <v>301</v>
      </c>
      <c r="L8" s="88" t="s">
        <v>219</v>
      </c>
      <c r="M8" s="88" t="s">
        <v>297</v>
      </c>
      <c r="N8" s="88" t="s">
        <v>302</v>
      </c>
      <c r="O8" s="89" t="s">
        <v>299</v>
      </c>
      <c r="P8" s="88" t="s">
        <v>219</v>
      </c>
      <c r="Q8" s="88" t="s">
        <v>297</v>
      </c>
      <c r="R8" s="90" t="s">
        <v>300</v>
      </c>
      <c r="S8" s="91" t="s">
        <v>1066</v>
      </c>
      <c r="T8" s="78"/>
      <c r="U8" s="87" t="s">
        <v>299</v>
      </c>
      <c r="V8" s="88" t="s">
        <v>219</v>
      </c>
      <c r="W8" s="92" t="s">
        <v>297</v>
      </c>
      <c r="X8" s="92" t="s">
        <v>300</v>
      </c>
      <c r="Y8" s="93" t="s">
        <v>299</v>
      </c>
      <c r="Z8" s="88" t="s">
        <v>219</v>
      </c>
      <c r="AA8" s="88" t="s">
        <v>303</v>
      </c>
      <c r="AB8" s="94" t="s">
        <v>300</v>
      </c>
      <c r="AC8" s="91" t="s">
        <v>1066</v>
      </c>
      <c r="AD8" s="78"/>
      <c r="AE8" s="708" t="s">
        <v>304</v>
      </c>
      <c r="AF8" s="701" t="s">
        <v>305</v>
      </c>
      <c r="AG8" s="701" t="s">
        <v>219</v>
      </c>
      <c r="AH8" s="864" t="s">
        <v>251</v>
      </c>
      <c r="AI8" s="701" t="s">
        <v>306</v>
      </c>
      <c r="AJ8" s="702" t="s">
        <v>307</v>
      </c>
      <c r="AK8" s="701" t="s">
        <v>308</v>
      </c>
      <c r="AL8" s="701" t="s">
        <v>219</v>
      </c>
      <c r="AM8" s="701" t="s">
        <v>251</v>
      </c>
      <c r="AN8" s="703" t="s">
        <v>309</v>
      </c>
      <c r="AO8" s="91" t="s">
        <v>1066</v>
      </c>
    </row>
    <row r="9" spans="1:41" s="80" customFormat="1" ht="15.75">
      <c r="A9" s="1256" t="s">
        <v>310</v>
      </c>
      <c r="B9" s="1257"/>
      <c r="C9" s="1257"/>
      <c r="D9" s="1258"/>
      <c r="E9" s="1259"/>
      <c r="F9" s="1260"/>
      <c r="G9" s="1257"/>
      <c r="H9" s="1261"/>
      <c r="I9" s="1233"/>
      <c r="J9" s="78"/>
      <c r="K9" s="1227" t="s">
        <v>310</v>
      </c>
      <c r="L9" s="1228"/>
      <c r="M9" s="1228"/>
      <c r="N9" s="1229"/>
      <c r="O9" s="1230"/>
      <c r="P9" s="1231"/>
      <c r="Q9" s="1228"/>
      <c r="R9" s="1232"/>
      <c r="S9" s="1233"/>
      <c r="T9" s="78"/>
      <c r="U9" s="1227" t="s">
        <v>310</v>
      </c>
      <c r="V9" s="1228"/>
      <c r="W9" s="1228"/>
      <c r="X9" s="1229"/>
      <c r="Y9" s="1230"/>
      <c r="Z9" s="1231"/>
      <c r="AA9" s="1228"/>
      <c r="AB9" s="1232"/>
      <c r="AC9" s="1233"/>
      <c r="AD9" s="78"/>
      <c r="AE9" s="1214" t="s">
        <v>310</v>
      </c>
      <c r="AF9" s="1212"/>
      <c r="AG9" s="1212"/>
      <c r="AH9" s="1212"/>
      <c r="AI9" s="1215"/>
      <c r="AJ9" s="1211"/>
      <c r="AK9" s="1212"/>
      <c r="AL9" s="1212"/>
      <c r="AM9" s="1212"/>
      <c r="AN9" s="1213"/>
      <c r="AO9" s="1233"/>
    </row>
    <row r="10" spans="1:41" s="80" customFormat="1" thickBot="1">
      <c r="A10" s="1247"/>
      <c r="B10" s="1248"/>
      <c r="C10" s="1248"/>
      <c r="D10" s="1249"/>
      <c r="E10" s="1250" t="s">
        <v>310</v>
      </c>
      <c r="F10" s="1251"/>
      <c r="G10" s="1248"/>
      <c r="H10" s="1252"/>
      <c r="I10" s="1234"/>
      <c r="J10" s="78"/>
      <c r="K10" s="1238"/>
      <c r="L10" s="1195"/>
      <c r="M10" s="1195"/>
      <c r="N10" s="1239"/>
      <c r="O10" s="1193" t="s">
        <v>310</v>
      </c>
      <c r="P10" s="1194"/>
      <c r="Q10" s="1195"/>
      <c r="R10" s="1196"/>
      <c r="S10" s="1234"/>
      <c r="T10" s="78"/>
      <c r="U10" s="1238"/>
      <c r="V10" s="1195"/>
      <c r="W10" s="1195"/>
      <c r="X10" s="1239"/>
      <c r="Y10" s="1193" t="s">
        <v>310</v>
      </c>
      <c r="Z10" s="1194"/>
      <c r="AA10" s="1195"/>
      <c r="AB10" s="1196"/>
      <c r="AC10" s="1234"/>
      <c r="AD10" s="78"/>
      <c r="AE10" s="1219"/>
      <c r="AF10" s="1220"/>
      <c r="AG10" s="1220"/>
      <c r="AH10" s="1220"/>
      <c r="AI10" s="1221"/>
      <c r="AJ10" s="1225" t="s">
        <v>310</v>
      </c>
      <c r="AK10" s="1220"/>
      <c r="AL10" s="1220"/>
      <c r="AM10" s="1220"/>
      <c r="AN10" s="1226"/>
      <c r="AO10" s="1234"/>
    </row>
    <row r="11" spans="1:41" s="450" customFormat="1" ht="15.75">
      <c r="A11" s="448"/>
      <c r="B11" s="448"/>
      <c r="C11" s="448"/>
      <c r="D11" s="448"/>
      <c r="E11" s="448"/>
      <c r="F11" s="448"/>
      <c r="G11" s="448"/>
      <c r="H11" s="448"/>
      <c r="I11" s="449"/>
      <c r="K11" s="448"/>
      <c r="L11" s="448"/>
      <c r="M11" s="448"/>
      <c r="N11" s="448"/>
      <c r="O11" s="448"/>
      <c r="P11" s="448"/>
      <c r="Q11" s="448"/>
      <c r="R11" s="448"/>
      <c r="S11" s="449"/>
      <c r="U11" s="448"/>
      <c r="V11" s="448"/>
      <c r="W11" s="448"/>
      <c r="X11" s="448"/>
      <c r="Y11" s="448"/>
      <c r="Z11" s="448"/>
      <c r="AA11" s="448"/>
      <c r="AB11" s="448"/>
      <c r="AC11" s="449"/>
      <c r="AE11" s="762"/>
      <c r="AF11" s="762"/>
      <c r="AG11" s="762"/>
      <c r="AH11" s="762"/>
      <c r="AI11" s="762"/>
      <c r="AJ11" s="762"/>
      <c r="AK11" s="762"/>
      <c r="AL11" s="762"/>
      <c r="AM11" s="762"/>
      <c r="AN11" s="762"/>
      <c r="AO11" s="449"/>
    </row>
    <row r="12" spans="1:41" s="450" customFormat="1" thickBot="1">
      <c r="AE12" s="763"/>
      <c r="AF12" s="763"/>
      <c r="AG12" s="763"/>
      <c r="AH12" s="763"/>
      <c r="AI12" s="763"/>
      <c r="AJ12" s="763"/>
      <c r="AK12" s="763"/>
      <c r="AL12" s="763"/>
      <c r="AM12" s="763"/>
      <c r="AN12" s="763"/>
    </row>
    <row r="13" spans="1:41" s="80" customFormat="1" thickBot="1">
      <c r="A13" s="1262" t="s">
        <v>311</v>
      </c>
      <c r="B13" s="1263"/>
      <c r="C13" s="1263"/>
      <c r="D13" s="1263"/>
      <c r="E13" s="1263"/>
      <c r="F13" s="1263"/>
      <c r="G13" s="1263"/>
      <c r="H13" s="1264"/>
      <c r="I13" s="77"/>
      <c r="J13" s="78"/>
      <c r="K13" s="1262" t="s">
        <v>312</v>
      </c>
      <c r="L13" s="1263"/>
      <c r="M13" s="1263"/>
      <c r="N13" s="1263"/>
      <c r="O13" s="1263"/>
      <c r="P13" s="1263"/>
      <c r="Q13" s="1263"/>
      <c r="R13" s="1264"/>
      <c r="S13" s="79"/>
      <c r="T13" s="78"/>
      <c r="U13" s="1262" t="s">
        <v>500</v>
      </c>
      <c r="V13" s="1263"/>
      <c r="W13" s="1263"/>
      <c r="X13" s="1263"/>
      <c r="Y13" s="1263"/>
      <c r="Z13" s="1263"/>
      <c r="AA13" s="1263"/>
      <c r="AB13" s="1264"/>
      <c r="AC13" s="78"/>
      <c r="AD13" s="78"/>
      <c r="AE13" s="1150" t="s">
        <v>2092</v>
      </c>
      <c r="AF13" s="1151"/>
      <c r="AG13" s="1151"/>
      <c r="AH13" s="1151"/>
      <c r="AI13" s="1151"/>
      <c r="AJ13" s="1151"/>
      <c r="AK13" s="1151"/>
      <c r="AL13" s="1151"/>
      <c r="AM13" s="1151"/>
      <c r="AN13" s="1152"/>
      <c r="AO13" s="78"/>
    </row>
    <row r="14" spans="1:41" s="80" customFormat="1" ht="31.5">
      <c r="A14" s="1181" t="s">
        <v>293</v>
      </c>
      <c r="B14" s="1182"/>
      <c r="C14" s="1182"/>
      <c r="D14" s="1183"/>
      <c r="E14" s="1184" t="s">
        <v>294</v>
      </c>
      <c r="F14" s="1185"/>
      <c r="G14" s="1182"/>
      <c r="H14" s="1186"/>
      <c r="I14" s="81" t="s">
        <v>1926</v>
      </c>
      <c r="J14" s="78"/>
      <c r="K14" s="1162" t="s">
        <v>2102</v>
      </c>
      <c r="L14" s="1163"/>
      <c r="M14" s="1163"/>
      <c r="N14" s="1164"/>
      <c r="O14" s="1165" t="s">
        <v>294</v>
      </c>
      <c r="P14" s="1166"/>
      <c r="Q14" s="1163"/>
      <c r="R14" s="1167"/>
      <c r="S14" s="81" t="s">
        <v>1926</v>
      </c>
      <c r="T14" s="78"/>
      <c r="U14" s="1162" t="s">
        <v>293</v>
      </c>
      <c r="V14" s="1163"/>
      <c r="W14" s="1163"/>
      <c r="X14" s="1164"/>
      <c r="Y14" s="1165" t="s">
        <v>294</v>
      </c>
      <c r="Z14" s="1166"/>
      <c r="AA14" s="1163"/>
      <c r="AB14" s="1167"/>
      <c r="AC14" s="81" t="s">
        <v>1926</v>
      </c>
      <c r="AD14" s="78"/>
      <c r="AE14" s="1142" t="s">
        <v>314</v>
      </c>
      <c r="AF14" s="1143"/>
      <c r="AG14" s="1143"/>
      <c r="AH14" s="1143"/>
      <c r="AI14" s="1144"/>
      <c r="AJ14" s="1145" t="s">
        <v>315</v>
      </c>
      <c r="AK14" s="1143"/>
      <c r="AL14" s="1143"/>
      <c r="AM14" s="1143"/>
      <c r="AN14" s="1146"/>
      <c r="AO14" s="81" t="s">
        <v>1926</v>
      </c>
    </row>
    <row r="15" spans="1:41" s="80" customFormat="1" ht="63">
      <c r="A15" s="82" t="s">
        <v>296</v>
      </c>
      <c r="B15" s="83" t="s">
        <v>219</v>
      </c>
      <c r="C15" s="83" t="s">
        <v>297</v>
      </c>
      <c r="D15" s="83" t="s">
        <v>316</v>
      </c>
      <c r="E15" s="84" t="s">
        <v>299</v>
      </c>
      <c r="F15" s="83" t="s">
        <v>219</v>
      </c>
      <c r="G15" s="83" t="s">
        <v>297</v>
      </c>
      <c r="H15" s="85" t="s">
        <v>300</v>
      </c>
      <c r="I15" s="86" t="s">
        <v>1066</v>
      </c>
      <c r="J15" s="97"/>
      <c r="K15" s="87" t="s">
        <v>296</v>
      </c>
      <c r="L15" s="88" t="s">
        <v>219</v>
      </c>
      <c r="M15" s="88" t="s">
        <v>297</v>
      </c>
      <c r="N15" s="88" t="s">
        <v>317</v>
      </c>
      <c r="O15" s="89" t="s">
        <v>299</v>
      </c>
      <c r="P15" s="88" t="s">
        <v>219</v>
      </c>
      <c r="Q15" s="88" t="s">
        <v>297</v>
      </c>
      <c r="R15" s="90" t="s">
        <v>300</v>
      </c>
      <c r="S15" s="91" t="s">
        <v>1066</v>
      </c>
      <c r="T15" s="97"/>
      <c r="U15" s="87" t="s">
        <v>299</v>
      </c>
      <c r="V15" s="88" t="s">
        <v>219</v>
      </c>
      <c r="W15" s="88" t="s">
        <v>303</v>
      </c>
      <c r="X15" s="92" t="s">
        <v>300</v>
      </c>
      <c r="Y15" s="93" t="s">
        <v>299</v>
      </c>
      <c r="Z15" s="88" t="s">
        <v>219</v>
      </c>
      <c r="AA15" s="88" t="s">
        <v>318</v>
      </c>
      <c r="AB15" s="94" t="s">
        <v>300</v>
      </c>
      <c r="AC15" s="91" t="s">
        <v>1066</v>
      </c>
      <c r="AD15" s="78"/>
      <c r="AE15" s="708" t="s">
        <v>304</v>
      </c>
      <c r="AF15" s="701" t="s">
        <v>319</v>
      </c>
      <c r="AG15" s="701" t="s">
        <v>219</v>
      </c>
      <c r="AH15" s="864" t="s">
        <v>251</v>
      </c>
      <c r="AI15" s="701" t="s">
        <v>306</v>
      </c>
      <c r="AJ15" s="702" t="s">
        <v>307</v>
      </c>
      <c r="AK15" s="701" t="s">
        <v>319</v>
      </c>
      <c r="AL15" s="701" t="s">
        <v>219</v>
      </c>
      <c r="AM15" s="701" t="s">
        <v>251</v>
      </c>
      <c r="AN15" s="703" t="s">
        <v>309</v>
      </c>
      <c r="AO15" s="91" t="s">
        <v>1066</v>
      </c>
    </row>
    <row r="16" spans="1:41" s="80" customFormat="1" ht="15.75">
      <c r="A16" s="1256" t="s">
        <v>310</v>
      </c>
      <c r="B16" s="1257"/>
      <c r="C16" s="1257"/>
      <c r="D16" s="1258"/>
      <c r="E16" s="1259"/>
      <c r="F16" s="1260"/>
      <c r="G16" s="1257"/>
      <c r="H16" s="1261"/>
      <c r="I16" s="1233"/>
      <c r="J16" s="97"/>
      <c r="K16" s="1227" t="s">
        <v>310</v>
      </c>
      <c r="L16" s="1228"/>
      <c r="M16" s="1228"/>
      <c r="N16" s="1229"/>
      <c r="O16" s="1230"/>
      <c r="P16" s="1231"/>
      <c r="Q16" s="1228"/>
      <c r="R16" s="1232"/>
      <c r="S16" s="1233"/>
      <c r="T16" s="97"/>
      <c r="U16" s="1227" t="s">
        <v>310</v>
      </c>
      <c r="V16" s="1228"/>
      <c r="W16" s="1228"/>
      <c r="X16" s="1229"/>
      <c r="Y16" s="1230"/>
      <c r="Z16" s="1231"/>
      <c r="AA16" s="1228"/>
      <c r="AB16" s="1232"/>
      <c r="AC16" s="1233"/>
      <c r="AD16" s="78"/>
      <c r="AE16" s="1214" t="s">
        <v>310</v>
      </c>
      <c r="AF16" s="1212"/>
      <c r="AG16" s="1212"/>
      <c r="AH16" s="1212"/>
      <c r="AI16" s="1215"/>
      <c r="AJ16" s="1211"/>
      <c r="AK16" s="1212"/>
      <c r="AL16" s="1212"/>
      <c r="AM16" s="1212"/>
      <c r="AN16" s="1213"/>
      <c r="AO16" s="1233"/>
    </row>
    <row r="17" spans="1:41" s="80" customFormat="1" thickBot="1">
      <c r="A17" s="1247"/>
      <c r="B17" s="1248"/>
      <c r="C17" s="1248"/>
      <c r="D17" s="1249"/>
      <c r="E17" s="1250" t="s">
        <v>310</v>
      </c>
      <c r="F17" s="1251"/>
      <c r="G17" s="1248"/>
      <c r="H17" s="1252"/>
      <c r="I17" s="1234"/>
      <c r="J17" s="78"/>
      <c r="K17" s="1238"/>
      <c r="L17" s="1195"/>
      <c r="M17" s="1195"/>
      <c r="N17" s="1239"/>
      <c r="O17" s="1193" t="s">
        <v>310</v>
      </c>
      <c r="P17" s="1194"/>
      <c r="Q17" s="1195"/>
      <c r="R17" s="1196"/>
      <c r="S17" s="1234"/>
      <c r="T17" s="78"/>
      <c r="U17" s="1238"/>
      <c r="V17" s="1195"/>
      <c r="W17" s="1195"/>
      <c r="X17" s="1239"/>
      <c r="Y17" s="1193" t="s">
        <v>310</v>
      </c>
      <c r="Z17" s="1194"/>
      <c r="AA17" s="1195"/>
      <c r="AB17" s="1196"/>
      <c r="AC17" s="1234"/>
      <c r="AD17" s="78"/>
      <c r="AE17" s="1219"/>
      <c r="AF17" s="1220"/>
      <c r="AG17" s="1220"/>
      <c r="AH17" s="1220"/>
      <c r="AI17" s="1221"/>
      <c r="AJ17" s="1225" t="s">
        <v>310</v>
      </c>
      <c r="AK17" s="1220"/>
      <c r="AL17" s="1220"/>
      <c r="AM17" s="1220"/>
      <c r="AN17" s="1226"/>
      <c r="AO17" s="1234"/>
    </row>
    <row r="18" spans="1:41" s="450" customFormat="1" ht="15.75">
      <c r="A18" s="448"/>
      <c r="B18" s="448"/>
      <c r="C18" s="448"/>
      <c r="D18" s="448"/>
      <c r="E18" s="448"/>
      <c r="F18" s="448"/>
      <c r="G18" s="448"/>
      <c r="H18" s="448"/>
      <c r="I18" s="449"/>
      <c r="K18" s="448"/>
      <c r="L18" s="448"/>
      <c r="M18" s="448"/>
      <c r="N18" s="448"/>
      <c r="O18" s="448"/>
      <c r="P18" s="448"/>
      <c r="Q18" s="448"/>
      <c r="R18" s="448"/>
      <c r="S18" s="449"/>
      <c r="U18" s="448"/>
      <c r="V18" s="448"/>
      <c r="W18" s="448"/>
      <c r="X18" s="448"/>
      <c r="Y18" s="448"/>
      <c r="Z18" s="448"/>
      <c r="AA18" s="448"/>
      <c r="AB18" s="448"/>
      <c r="AC18" s="449"/>
      <c r="AE18" s="859"/>
      <c r="AF18" s="859"/>
      <c r="AG18" s="859"/>
      <c r="AH18" s="859"/>
      <c r="AI18" s="859"/>
      <c r="AJ18" s="859"/>
      <c r="AK18" s="859"/>
      <c r="AL18" s="859"/>
      <c r="AM18" s="859"/>
      <c r="AN18" s="859"/>
      <c r="AO18" s="449"/>
    </row>
    <row r="19" spans="1:41" s="450" customFormat="1" thickBot="1">
      <c r="AE19" s="678"/>
      <c r="AF19" s="678"/>
      <c r="AG19" s="678"/>
      <c r="AH19" s="678"/>
      <c r="AI19" s="678"/>
      <c r="AJ19" s="678"/>
      <c r="AK19" s="678"/>
      <c r="AL19" s="678"/>
      <c r="AM19" s="678"/>
      <c r="AN19" s="678"/>
    </row>
    <row r="20" spans="1:41" s="80" customFormat="1" thickBot="1">
      <c r="A20" s="1262" t="s">
        <v>320</v>
      </c>
      <c r="B20" s="1263"/>
      <c r="C20" s="1263"/>
      <c r="D20" s="1263"/>
      <c r="E20" s="1263"/>
      <c r="F20" s="1263"/>
      <c r="G20" s="1263"/>
      <c r="H20" s="1264"/>
      <c r="I20" s="77"/>
      <c r="J20" s="78"/>
      <c r="K20" s="1262" t="s">
        <v>321</v>
      </c>
      <c r="L20" s="1263"/>
      <c r="M20" s="1263"/>
      <c r="N20" s="1263"/>
      <c r="O20" s="1263"/>
      <c r="P20" s="1263"/>
      <c r="Q20" s="1263"/>
      <c r="R20" s="1264"/>
      <c r="S20" s="79"/>
      <c r="T20" s="78"/>
      <c r="U20" s="1262"/>
      <c r="V20" s="1263"/>
      <c r="W20" s="1263"/>
      <c r="X20" s="1263"/>
      <c r="Y20" s="1263"/>
      <c r="Z20" s="1263"/>
      <c r="AA20" s="1263"/>
      <c r="AB20" s="1264"/>
      <c r="AC20" s="78"/>
      <c r="AD20" s="78"/>
      <c r="AE20" s="1150" t="s">
        <v>322</v>
      </c>
      <c r="AF20" s="1151"/>
      <c r="AG20" s="1151"/>
      <c r="AH20" s="1151"/>
      <c r="AI20" s="1151"/>
      <c r="AJ20" s="1151"/>
      <c r="AK20" s="1151"/>
      <c r="AL20" s="1151"/>
      <c r="AM20" s="1151"/>
      <c r="AN20" s="1152"/>
      <c r="AO20" s="78"/>
    </row>
    <row r="21" spans="1:41" s="80" customFormat="1" ht="31.5">
      <c r="A21" s="1181" t="s">
        <v>293</v>
      </c>
      <c r="B21" s="1182"/>
      <c r="C21" s="1182"/>
      <c r="D21" s="1183"/>
      <c r="E21" s="1184" t="s">
        <v>294</v>
      </c>
      <c r="F21" s="1185"/>
      <c r="G21" s="1182"/>
      <c r="H21" s="1186"/>
      <c r="I21" s="81" t="s">
        <v>1934</v>
      </c>
      <c r="J21" s="78"/>
      <c r="K21" s="1162" t="s">
        <v>293</v>
      </c>
      <c r="L21" s="1163"/>
      <c r="M21" s="1163"/>
      <c r="N21" s="1164"/>
      <c r="O21" s="1165" t="s">
        <v>294</v>
      </c>
      <c r="P21" s="1166"/>
      <c r="Q21" s="1163"/>
      <c r="R21" s="1167"/>
      <c r="S21" s="81" t="s">
        <v>1934</v>
      </c>
      <c r="T21" s="78"/>
      <c r="U21" s="1162" t="s">
        <v>293</v>
      </c>
      <c r="V21" s="1163"/>
      <c r="W21" s="1163"/>
      <c r="X21" s="1164"/>
      <c r="Y21" s="1165" t="s">
        <v>294</v>
      </c>
      <c r="Z21" s="1166"/>
      <c r="AA21" s="1163"/>
      <c r="AB21" s="1167"/>
      <c r="AC21" s="81" t="s">
        <v>1934</v>
      </c>
      <c r="AD21" s="78"/>
      <c r="AE21" s="1142" t="s">
        <v>293</v>
      </c>
      <c r="AF21" s="1143"/>
      <c r="AG21" s="1143"/>
      <c r="AH21" s="1143"/>
      <c r="AI21" s="1144"/>
      <c r="AJ21" s="1145" t="s">
        <v>323</v>
      </c>
      <c r="AK21" s="1143"/>
      <c r="AL21" s="1143"/>
      <c r="AM21" s="1143"/>
      <c r="AN21" s="1146"/>
      <c r="AO21" s="81" t="s">
        <v>1934</v>
      </c>
    </row>
    <row r="22" spans="1:41" s="80" customFormat="1" ht="63">
      <c r="A22" s="82" t="s">
        <v>324</v>
      </c>
      <c r="B22" s="83" t="s">
        <v>219</v>
      </c>
      <c r="C22" s="83" t="s">
        <v>297</v>
      </c>
      <c r="D22" s="83" t="s">
        <v>298</v>
      </c>
      <c r="E22" s="84" t="s">
        <v>299</v>
      </c>
      <c r="F22" s="83" t="s">
        <v>219</v>
      </c>
      <c r="G22" s="83" t="s">
        <v>325</v>
      </c>
      <c r="H22" s="85" t="s">
        <v>300</v>
      </c>
      <c r="I22" s="86" t="s">
        <v>1066</v>
      </c>
      <c r="J22" s="78"/>
      <c r="K22" s="87" t="s">
        <v>324</v>
      </c>
      <c r="L22" s="88" t="s">
        <v>219</v>
      </c>
      <c r="M22" s="88" t="s">
        <v>297</v>
      </c>
      <c r="N22" s="88" t="s">
        <v>298</v>
      </c>
      <c r="O22" s="89" t="s">
        <v>299</v>
      </c>
      <c r="P22" s="88" t="s">
        <v>219</v>
      </c>
      <c r="Q22" s="88" t="s">
        <v>325</v>
      </c>
      <c r="R22" s="90" t="s">
        <v>300</v>
      </c>
      <c r="S22" s="91" t="s">
        <v>1066</v>
      </c>
      <c r="T22" s="78"/>
      <c r="U22" s="87" t="s">
        <v>299</v>
      </c>
      <c r="V22" s="88" t="s">
        <v>219</v>
      </c>
      <c r="W22" s="88" t="s">
        <v>325</v>
      </c>
      <c r="X22" s="92" t="s">
        <v>300</v>
      </c>
      <c r="Y22" s="93" t="s">
        <v>299</v>
      </c>
      <c r="Z22" s="88" t="s">
        <v>219</v>
      </c>
      <c r="AA22" s="88" t="s">
        <v>325</v>
      </c>
      <c r="AB22" s="94" t="s">
        <v>300</v>
      </c>
      <c r="AC22" s="91" t="s">
        <v>1066</v>
      </c>
      <c r="AD22" s="78"/>
      <c r="AE22" s="708" t="s">
        <v>326</v>
      </c>
      <c r="AF22" s="701" t="s">
        <v>305</v>
      </c>
      <c r="AG22" s="701" t="s">
        <v>219</v>
      </c>
      <c r="AH22" s="864" t="s">
        <v>251</v>
      </c>
      <c r="AI22" s="701" t="s">
        <v>327</v>
      </c>
      <c r="AJ22" s="702" t="s">
        <v>307</v>
      </c>
      <c r="AK22" s="701" t="s">
        <v>305</v>
      </c>
      <c r="AL22" s="701" t="s">
        <v>219</v>
      </c>
      <c r="AM22" s="701" t="s">
        <v>251</v>
      </c>
      <c r="AN22" s="703" t="s">
        <v>309</v>
      </c>
      <c r="AO22" s="91" t="s">
        <v>1066</v>
      </c>
    </row>
    <row r="23" spans="1:41" s="80" customFormat="1" ht="15.75">
      <c r="A23" s="82">
        <v>1</v>
      </c>
      <c r="B23" s="98">
        <v>11000</v>
      </c>
      <c r="C23" s="98">
        <v>10</v>
      </c>
      <c r="D23" s="98">
        <v>1</v>
      </c>
      <c r="E23" s="1259"/>
      <c r="F23" s="1260"/>
      <c r="G23" s="1257"/>
      <c r="H23" s="1261"/>
      <c r="I23" s="1233"/>
      <c r="J23" s="78"/>
      <c r="K23" s="87">
        <v>1</v>
      </c>
      <c r="L23" s="92">
        <v>11000</v>
      </c>
      <c r="M23" s="92">
        <v>10</v>
      </c>
      <c r="N23" s="92">
        <v>1</v>
      </c>
      <c r="O23" s="1230"/>
      <c r="P23" s="1231"/>
      <c r="Q23" s="1228"/>
      <c r="R23" s="1232"/>
      <c r="S23" s="1233"/>
      <c r="T23" s="78"/>
      <c r="U23" s="87">
        <v>1</v>
      </c>
      <c r="V23" s="92">
        <v>11000</v>
      </c>
      <c r="W23" s="92">
        <v>10</v>
      </c>
      <c r="X23" s="92">
        <v>1</v>
      </c>
      <c r="Y23" s="1230"/>
      <c r="Z23" s="1231"/>
      <c r="AA23" s="1228"/>
      <c r="AB23" s="1232"/>
      <c r="AC23" s="1233"/>
      <c r="AD23" s="78"/>
      <c r="AE23" s="895" t="s">
        <v>1936</v>
      </c>
      <c r="AF23" s="864">
        <v>1</v>
      </c>
      <c r="AG23" s="864">
        <v>11000</v>
      </c>
      <c r="AH23" s="864">
        <v>10</v>
      </c>
      <c r="AI23" s="867">
        <v>0</v>
      </c>
      <c r="AJ23" s="1211"/>
      <c r="AK23" s="1212"/>
      <c r="AL23" s="1212"/>
      <c r="AM23" s="1212"/>
      <c r="AN23" s="1213"/>
      <c r="AO23" s="1159"/>
    </row>
    <row r="24" spans="1:41" ht="17.25" thickBot="1">
      <c r="A24" s="1305"/>
      <c r="B24" s="1306"/>
      <c r="C24" s="1306"/>
      <c r="D24" s="1307"/>
      <c r="E24" s="1250" t="s">
        <v>310</v>
      </c>
      <c r="F24" s="1251"/>
      <c r="G24" s="1248"/>
      <c r="H24" s="1252"/>
      <c r="I24" s="1234"/>
      <c r="K24" s="1238"/>
      <c r="L24" s="1195"/>
      <c r="M24" s="1195"/>
      <c r="N24" s="1239"/>
      <c r="O24" s="1193" t="s">
        <v>310</v>
      </c>
      <c r="P24" s="1194"/>
      <c r="Q24" s="1195"/>
      <c r="R24" s="1196"/>
      <c r="S24" s="1234"/>
      <c r="U24" s="1238"/>
      <c r="V24" s="1195"/>
      <c r="W24" s="1195"/>
      <c r="X24" s="1239"/>
      <c r="Y24" s="1193" t="s">
        <v>310</v>
      </c>
      <c r="Z24" s="1194"/>
      <c r="AA24" s="1195"/>
      <c r="AB24" s="1196"/>
      <c r="AC24" s="1234"/>
      <c r="AE24" s="744"/>
      <c r="AF24" s="745"/>
      <c r="AG24" s="745"/>
      <c r="AH24" s="745"/>
      <c r="AI24" s="746"/>
      <c r="AJ24" s="1225" t="s">
        <v>310</v>
      </c>
      <c r="AK24" s="1220"/>
      <c r="AL24" s="1220"/>
      <c r="AM24" s="1220"/>
      <c r="AN24" s="1226"/>
      <c r="AO24" s="1304"/>
    </row>
    <row r="25" spans="1:41" s="450" customFormat="1" ht="15.75">
      <c r="A25" s="448"/>
      <c r="B25" s="448"/>
      <c r="C25" s="448"/>
      <c r="D25" s="448"/>
      <c r="E25" s="448"/>
      <c r="F25" s="448"/>
      <c r="G25" s="448"/>
      <c r="H25" s="448"/>
      <c r="I25" s="449"/>
      <c r="K25" s="448"/>
      <c r="L25" s="448"/>
      <c r="M25" s="448"/>
      <c r="N25" s="448"/>
      <c r="O25" s="448"/>
      <c r="P25" s="448"/>
      <c r="Q25" s="448"/>
      <c r="R25" s="448"/>
      <c r="S25" s="449"/>
      <c r="U25" s="448"/>
      <c r="V25" s="448"/>
      <c r="W25" s="448"/>
      <c r="X25" s="448"/>
      <c r="Y25" s="448"/>
      <c r="Z25" s="448"/>
      <c r="AA25" s="448"/>
      <c r="AB25" s="448"/>
      <c r="AC25" s="449"/>
      <c r="AE25" s="859"/>
      <c r="AF25" s="859"/>
      <c r="AG25" s="859"/>
      <c r="AH25" s="859"/>
      <c r="AI25" s="859"/>
      <c r="AJ25" s="859"/>
      <c r="AK25" s="859"/>
      <c r="AL25" s="859"/>
      <c r="AM25" s="859"/>
      <c r="AN25" s="859"/>
      <c r="AO25" s="449"/>
    </row>
    <row r="26" spans="1:41" s="450" customFormat="1" thickBot="1">
      <c r="AE26" s="678"/>
      <c r="AF26" s="678"/>
      <c r="AG26" s="678"/>
      <c r="AH26" s="678"/>
      <c r="AI26" s="678"/>
      <c r="AJ26" s="678"/>
      <c r="AK26" s="678"/>
      <c r="AL26" s="678"/>
      <c r="AM26" s="678"/>
      <c r="AN26" s="678"/>
    </row>
    <row r="27" spans="1:41" s="80" customFormat="1" thickBot="1">
      <c r="A27" s="1150" t="s">
        <v>328</v>
      </c>
      <c r="B27" s="1151"/>
      <c r="C27" s="1151"/>
      <c r="D27" s="1151"/>
      <c r="E27" s="1151"/>
      <c r="F27" s="1151"/>
      <c r="G27" s="1151"/>
      <c r="H27" s="1152"/>
      <c r="I27" s="693"/>
      <c r="J27" s="78"/>
      <c r="K27" s="1262" t="s">
        <v>329</v>
      </c>
      <c r="L27" s="1263"/>
      <c r="M27" s="1263"/>
      <c r="N27" s="1263"/>
      <c r="O27" s="1263"/>
      <c r="P27" s="1263"/>
      <c r="Q27" s="1263"/>
      <c r="R27" s="1264"/>
      <c r="S27" s="78"/>
      <c r="T27" s="78"/>
      <c r="U27" s="1262" t="s">
        <v>330</v>
      </c>
      <c r="V27" s="1263"/>
      <c r="W27" s="1263"/>
      <c r="X27" s="1263"/>
      <c r="Y27" s="1263"/>
      <c r="Z27" s="1263"/>
      <c r="AA27" s="1263"/>
      <c r="AB27" s="1264"/>
      <c r="AC27" s="78"/>
      <c r="AD27" s="78"/>
      <c r="AE27" s="1150" t="s">
        <v>331</v>
      </c>
      <c r="AF27" s="1151"/>
      <c r="AG27" s="1151"/>
      <c r="AH27" s="1151"/>
      <c r="AI27" s="1151"/>
      <c r="AJ27" s="1151"/>
      <c r="AK27" s="1151"/>
      <c r="AL27" s="1151"/>
      <c r="AM27" s="1151"/>
      <c r="AN27" s="1152"/>
      <c r="AO27" s="78"/>
    </row>
    <row r="28" spans="1:41" s="80" customFormat="1" ht="31.5">
      <c r="A28" s="1153" t="s">
        <v>293</v>
      </c>
      <c r="B28" s="1154"/>
      <c r="C28" s="1154"/>
      <c r="D28" s="1155"/>
      <c r="E28" s="1156" t="s">
        <v>294</v>
      </c>
      <c r="F28" s="1157"/>
      <c r="G28" s="1154"/>
      <c r="H28" s="1158"/>
      <c r="I28" s="143" t="s">
        <v>1935</v>
      </c>
      <c r="J28" s="78"/>
      <c r="K28" s="1162" t="s">
        <v>293</v>
      </c>
      <c r="L28" s="1163"/>
      <c r="M28" s="1163"/>
      <c r="N28" s="1164"/>
      <c r="O28" s="1165" t="s">
        <v>294</v>
      </c>
      <c r="P28" s="1166"/>
      <c r="Q28" s="1163"/>
      <c r="R28" s="1167"/>
      <c r="S28" s="143" t="s">
        <v>1935</v>
      </c>
      <c r="T28" s="78"/>
      <c r="U28" s="1162" t="s">
        <v>293</v>
      </c>
      <c r="V28" s="1163"/>
      <c r="W28" s="1163"/>
      <c r="X28" s="1164"/>
      <c r="Y28" s="1165" t="s">
        <v>294</v>
      </c>
      <c r="Z28" s="1166"/>
      <c r="AA28" s="1163"/>
      <c r="AB28" s="1167"/>
      <c r="AC28" s="143" t="s">
        <v>1935</v>
      </c>
      <c r="AD28" s="78"/>
      <c r="AE28" s="1142" t="s">
        <v>293</v>
      </c>
      <c r="AF28" s="1143"/>
      <c r="AG28" s="1143"/>
      <c r="AH28" s="1143"/>
      <c r="AI28" s="1144"/>
      <c r="AJ28" s="1145" t="s">
        <v>332</v>
      </c>
      <c r="AK28" s="1143"/>
      <c r="AL28" s="1143"/>
      <c r="AM28" s="1143"/>
      <c r="AN28" s="1146"/>
      <c r="AO28" s="143" t="s">
        <v>1935</v>
      </c>
    </row>
    <row r="29" spans="1:41" s="80" customFormat="1" ht="63">
      <c r="A29" s="695" t="s">
        <v>333</v>
      </c>
      <c r="B29" s="696" t="s">
        <v>219</v>
      </c>
      <c r="C29" s="696" t="s">
        <v>297</v>
      </c>
      <c r="D29" s="696" t="s">
        <v>334</v>
      </c>
      <c r="E29" s="697" t="s">
        <v>299</v>
      </c>
      <c r="F29" s="696" t="s">
        <v>219</v>
      </c>
      <c r="G29" s="696" t="s">
        <v>297</v>
      </c>
      <c r="H29" s="698" t="s">
        <v>300</v>
      </c>
      <c r="I29" s="699" t="s">
        <v>1066</v>
      </c>
      <c r="J29" s="78"/>
      <c r="K29" s="87" t="s">
        <v>333</v>
      </c>
      <c r="L29" s="88" t="s">
        <v>219</v>
      </c>
      <c r="M29" s="88" t="s">
        <v>297</v>
      </c>
      <c r="N29" s="88" t="s">
        <v>334</v>
      </c>
      <c r="O29" s="89" t="s">
        <v>299</v>
      </c>
      <c r="P29" s="88" t="s">
        <v>219</v>
      </c>
      <c r="Q29" s="88" t="s">
        <v>297</v>
      </c>
      <c r="R29" s="90" t="s">
        <v>300</v>
      </c>
      <c r="S29" s="91" t="s">
        <v>1066</v>
      </c>
      <c r="T29" s="78"/>
      <c r="U29" s="87" t="s">
        <v>299</v>
      </c>
      <c r="V29" s="88" t="s">
        <v>219</v>
      </c>
      <c r="W29" s="88" t="s">
        <v>335</v>
      </c>
      <c r="X29" s="92" t="s">
        <v>300</v>
      </c>
      <c r="Y29" s="93" t="s">
        <v>299</v>
      </c>
      <c r="Z29" s="88" t="s">
        <v>219</v>
      </c>
      <c r="AA29" s="88" t="s">
        <v>335</v>
      </c>
      <c r="AB29" s="94" t="s">
        <v>300</v>
      </c>
      <c r="AC29" s="91" t="s">
        <v>1066</v>
      </c>
      <c r="AD29" s="78"/>
      <c r="AE29" s="708" t="s">
        <v>336</v>
      </c>
      <c r="AF29" s="701" t="s">
        <v>337</v>
      </c>
      <c r="AG29" s="701" t="s">
        <v>219</v>
      </c>
      <c r="AH29" s="864" t="s">
        <v>251</v>
      </c>
      <c r="AI29" s="701" t="s">
        <v>338</v>
      </c>
      <c r="AJ29" s="702" t="s">
        <v>307</v>
      </c>
      <c r="AK29" s="701" t="s">
        <v>337</v>
      </c>
      <c r="AL29" s="701" t="s">
        <v>219</v>
      </c>
      <c r="AM29" s="701" t="s">
        <v>251</v>
      </c>
      <c r="AN29" s="703" t="s">
        <v>309</v>
      </c>
      <c r="AO29" s="91" t="s">
        <v>1066</v>
      </c>
    </row>
    <row r="30" spans="1:41" s="80" customFormat="1" ht="15.75">
      <c r="A30" s="695">
        <v>1</v>
      </c>
      <c r="B30" s="872">
        <v>11000</v>
      </c>
      <c r="C30" s="872">
        <v>30</v>
      </c>
      <c r="D30" s="872">
        <v>3</v>
      </c>
      <c r="E30" s="726"/>
      <c r="F30" s="727"/>
      <c r="G30" s="727"/>
      <c r="H30" s="728"/>
      <c r="I30" s="1206"/>
      <c r="J30" s="78"/>
      <c r="K30" s="87">
        <v>1</v>
      </c>
      <c r="L30" s="92">
        <v>11000</v>
      </c>
      <c r="M30" s="92">
        <v>30</v>
      </c>
      <c r="N30" s="92">
        <v>3</v>
      </c>
      <c r="O30" s="107"/>
      <c r="P30" s="108"/>
      <c r="Q30" s="108"/>
      <c r="R30" s="109"/>
      <c r="S30" s="1233"/>
      <c r="T30" s="78"/>
      <c r="U30" s="87">
        <v>1</v>
      </c>
      <c r="V30" s="92">
        <v>11000</v>
      </c>
      <c r="W30" s="92">
        <v>30</v>
      </c>
      <c r="X30" s="92">
        <v>3</v>
      </c>
      <c r="Y30" s="93"/>
      <c r="Z30" s="92"/>
      <c r="AA30" s="92"/>
      <c r="AB30" s="94"/>
      <c r="AC30" s="1233"/>
      <c r="AD30" s="78"/>
      <c r="AE30" s="895" t="s">
        <v>1939</v>
      </c>
      <c r="AF30" s="864">
        <v>3</v>
      </c>
      <c r="AG30" s="864">
        <v>11000</v>
      </c>
      <c r="AH30" s="864">
        <v>10</v>
      </c>
      <c r="AI30" s="867">
        <v>0</v>
      </c>
      <c r="AJ30" s="729"/>
      <c r="AK30" s="730"/>
      <c r="AL30" s="730"/>
      <c r="AM30" s="730"/>
      <c r="AN30" s="731"/>
      <c r="AO30" s="1159"/>
    </row>
    <row r="31" spans="1:41" ht="17.25" thickBot="1">
      <c r="A31" s="760"/>
      <c r="B31" s="888"/>
      <c r="C31" s="888"/>
      <c r="D31" s="925"/>
      <c r="E31" s="887">
        <v>1</v>
      </c>
      <c r="F31" s="888">
        <v>12000</v>
      </c>
      <c r="G31" s="888">
        <v>41</v>
      </c>
      <c r="H31" s="889">
        <v>3</v>
      </c>
      <c r="I31" s="1210"/>
      <c r="J31" s="78"/>
      <c r="K31" s="110"/>
      <c r="L31" s="111"/>
      <c r="M31" s="111"/>
      <c r="N31" s="112"/>
      <c r="O31" s="113">
        <v>1</v>
      </c>
      <c r="P31" s="111">
        <v>12000</v>
      </c>
      <c r="Q31" s="111">
        <v>41</v>
      </c>
      <c r="R31" s="114">
        <v>3</v>
      </c>
      <c r="S31" s="1234"/>
      <c r="T31" s="78"/>
      <c r="U31" s="110"/>
      <c r="V31" s="111"/>
      <c r="W31" s="111"/>
      <c r="X31" s="112"/>
      <c r="Y31" s="113">
        <v>1</v>
      </c>
      <c r="Z31" s="111">
        <v>12000</v>
      </c>
      <c r="AA31" s="111">
        <v>41</v>
      </c>
      <c r="AB31" s="114">
        <v>3</v>
      </c>
      <c r="AC31" s="1234"/>
      <c r="AD31" s="78"/>
      <c r="AE31" s="895" t="s">
        <v>1938</v>
      </c>
      <c r="AF31" s="864">
        <v>2</v>
      </c>
      <c r="AG31" s="864">
        <v>11000</v>
      </c>
      <c r="AH31" s="864">
        <v>10</v>
      </c>
      <c r="AI31" s="867">
        <v>0</v>
      </c>
      <c r="AJ31" s="863"/>
      <c r="AK31" s="864"/>
      <c r="AL31" s="864"/>
      <c r="AM31" s="864"/>
      <c r="AN31" s="865"/>
      <c r="AO31" s="1160"/>
    </row>
    <row r="32" spans="1:41">
      <c r="A32" s="687"/>
      <c r="B32" s="687"/>
      <c r="C32" s="687"/>
      <c r="D32" s="687"/>
      <c r="E32" s="687"/>
      <c r="F32" s="687"/>
      <c r="G32" s="687"/>
      <c r="H32" s="687"/>
      <c r="I32" s="687"/>
      <c r="J32" s="78"/>
      <c r="K32" s="116"/>
      <c r="L32" s="116"/>
      <c r="M32" s="116"/>
      <c r="N32" s="116"/>
      <c r="O32" s="116"/>
      <c r="P32" s="116"/>
      <c r="Q32" s="116"/>
      <c r="R32" s="116"/>
      <c r="S32" s="116"/>
      <c r="T32" s="78"/>
      <c r="U32" s="116"/>
      <c r="V32" s="116"/>
      <c r="W32" s="116"/>
      <c r="X32" s="116"/>
      <c r="Y32" s="116"/>
      <c r="Z32" s="116"/>
      <c r="AA32" s="116"/>
      <c r="AB32" s="116"/>
      <c r="AC32" s="116"/>
      <c r="AD32" s="78"/>
      <c r="AE32" s="895" t="s">
        <v>1937</v>
      </c>
      <c r="AF32" s="864">
        <v>1</v>
      </c>
      <c r="AG32" s="864">
        <v>11000</v>
      </c>
      <c r="AH32" s="864">
        <v>10</v>
      </c>
      <c r="AI32" s="867">
        <v>0</v>
      </c>
      <c r="AJ32" s="863"/>
      <c r="AK32" s="864"/>
      <c r="AL32" s="864"/>
      <c r="AM32" s="864"/>
      <c r="AN32" s="865"/>
      <c r="AO32" s="1160"/>
    </row>
    <row r="33" spans="1:41">
      <c r="A33" s="687"/>
      <c r="B33" s="687"/>
      <c r="C33" s="687"/>
      <c r="D33" s="687"/>
      <c r="E33" s="687"/>
      <c r="F33" s="687"/>
      <c r="G33" s="687"/>
      <c r="H33" s="687"/>
      <c r="I33" s="687"/>
      <c r="J33" s="78"/>
      <c r="K33" s="116"/>
      <c r="L33" s="116"/>
      <c r="M33" s="116"/>
      <c r="N33" s="116"/>
      <c r="O33" s="116"/>
      <c r="P33" s="116"/>
      <c r="Q33" s="116"/>
      <c r="R33" s="116"/>
      <c r="S33" s="116"/>
      <c r="T33" s="78"/>
      <c r="U33" s="116"/>
      <c r="V33" s="116"/>
      <c r="W33" s="116"/>
      <c r="X33" s="116"/>
      <c r="Y33" s="116"/>
      <c r="Z33" s="116"/>
      <c r="AA33" s="116"/>
      <c r="AB33" s="116"/>
      <c r="AC33" s="116"/>
      <c r="AD33" s="78"/>
      <c r="AE33" s="895"/>
      <c r="AF33" s="864"/>
      <c r="AG33" s="864"/>
      <c r="AH33" s="864"/>
      <c r="AI33" s="867"/>
      <c r="AJ33" s="736" t="s">
        <v>1941</v>
      </c>
      <c r="AK33" s="864">
        <v>1</v>
      </c>
      <c r="AL33" s="864">
        <v>12000</v>
      </c>
      <c r="AM33" s="864">
        <v>10</v>
      </c>
      <c r="AN33" s="865">
        <v>0</v>
      </c>
      <c r="AO33" s="1160"/>
    </row>
    <row r="34" spans="1:41">
      <c r="A34" s="687"/>
      <c r="B34" s="687"/>
      <c r="C34" s="687"/>
      <c r="D34" s="687"/>
      <c r="E34" s="687"/>
      <c r="F34" s="687"/>
      <c r="G34" s="687"/>
      <c r="H34" s="687"/>
      <c r="I34" s="687"/>
      <c r="J34" s="78"/>
      <c r="K34" s="116"/>
      <c r="L34" s="116"/>
      <c r="M34" s="116"/>
      <c r="N34" s="116"/>
      <c r="O34" s="116"/>
      <c r="P34" s="116"/>
      <c r="Q34" s="116"/>
      <c r="R34" s="116"/>
      <c r="S34" s="116"/>
      <c r="T34" s="78"/>
      <c r="U34" s="116"/>
      <c r="V34" s="116"/>
      <c r="W34" s="116"/>
      <c r="X34" s="116"/>
      <c r="Y34" s="116"/>
      <c r="Z34" s="116"/>
      <c r="AA34" s="116"/>
      <c r="AB34" s="116"/>
      <c r="AC34" s="116"/>
      <c r="AD34" s="78"/>
      <c r="AE34" s="895"/>
      <c r="AF34" s="864"/>
      <c r="AG34" s="864"/>
      <c r="AH34" s="864"/>
      <c r="AI34" s="867"/>
      <c r="AJ34" s="736" t="s">
        <v>1942</v>
      </c>
      <c r="AK34" s="864">
        <v>2</v>
      </c>
      <c r="AL34" s="864">
        <v>12000</v>
      </c>
      <c r="AM34" s="864">
        <v>10</v>
      </c>
      <c r="AN34" s="865">
        <v>0</v>
      </c>
      <c r="AO34" s="1160"/>
    </row>
    <row r="35" spans="1:41" ht="17.25" thickBot="1">
      <c r="A35" s="687"/>
      <c r="B35" s="687"/>
      <c r="C35" s="687"/>
      <c r="D35" s="687"/>
      <c r="E35" s="687"/>
      <c r="F35" s="687"/>
      <c r="G35" s="687"/>
      <c r="H35" s="687"/>
      <c r="I35" s="687"/>
      <c r="J35" s="78"/>
      <c r="K35" s="116"/>
      <c r="L35" s="116"/>
      <c r="M35" s="116"/>
      <c r="N35" s="116"/>
      <c r="O35" s="116"/>
      <c r="P35" s="116"/>
      <c r="Q35" s="116"/>
      <c r="R35" s="116"/>
      <c r="S35" s="116"/>
      <c r="T35" s="78"/>
      <c r="U35" s="116"/>
      <c r="V35" s="116"/>
      <c r="W35" s="116"/>
      <c r="X35" s="116"/>
      <c r="Y35" s="116"/>
      <c r="Z35" s="116"/>
      <c r="AA35" s="116"/>
      <c r="AB35" s="116"/>
      <c r="AC35" s="116"/>
      <c r="AD35" s="78"/>
      <c r="AE35" s="799"/>
      <c r="AF35" s="869"/>
      <c r="AG35" s="869"/>
      <c r="AH35" s="869"/>
      <c r="AI35" s="870"/>
      <c r="AJ35" s="722" t="s">
        <v>1940</v>
      </c>
      <c r="AK35" s="869">
        <v>3</v>
      </c>
      <c r="AL35" s="869">
        <v>12000</v>
      </c>
      <c r="AM35" s="869">
        <v>21</v>
      </c>
      <c r="AN35" s="875">
        <v>0</v>
      </c>
      <c r="AO35" s="1161"/>
    </row>
    <row r="36" spans="1:41" s="451" customFormat="1">
      <c r="A36" s="859"/>
      <c r="B36" s="859"/>
      <c r="C36" s="859"/>
      <c r="D36" s="859"/>
      <c r="E36" s="859"/>
      <c r="F36" s="859"/>
      <c r="G36" s="859"/>
      <c r="H36" s="859"/>
      <c r="I36" s="686"/>
      <c r="J36" s="450"/>
      <c r="T36" s="450"/>
      <c r="AD36" s="450"/>
      <c r="AE36" s="680"/>
      <c r="AF36" s="859"/>
      <c r="AG36" s="859"/>
      <c r="AH36" s="859"/>
      <c r="AI36" s="682"/>
      <c r="AJ36" s="683"/>
      <c r="AK36" s="682"/>
      <c r="AL36" s="682"/>
      <c r="AM36" s="682"/>
      <c r="AN36" s="682"/>
      <c r="AO36" s="452"/>
    </row>
    <row r="37" spans="1:41" s="451" customFormat="1" ht="17.25" thickBot="1">
      <c r="A37" s="678"/>
      <c r="B37" s="678"/>
      <c r="C37" s="678"/>
      <c r="D37" s="678"/>
      <c r="E37" s="678"/>
      <c r="F37" s="678"/>
      <c r="G37" s="678"/>
      <c r="H37" s="678"/>
      <c r="I37" s="678"/>
      <c r="J37" s="453"/>
      <c r="T37" s="453"/>
      <c r="AD37" s="453"/>
      <c r="AE37" s="679"/>
      <c r="AF37" s="679"/>
      <c r="AG37" s="679"/>
      <c r="AH37" s="679"/>
      <c r="AI37" s="679"/>
      <c r="AJ37" s="679"/>
      <c r="AK37" s="679"/>
      <c r="AL37" s="679"/>
      <c r="AM37" s="679"/>
      <c r="AN37" s="679"/>
    </row>
    <row r="38" spans="1:41" s="693" customFormat="1" thickBot="1">
      <c r="A38" s="1150" t="s">
        <v>339</v>
      </c>
      <c r="B38" s="1151"/>
      <c r="C38" s="1151"/>
      <c r="D38" s="1151"/>
      <c r="E38" s="1151"/>
      <c r="F38" s="1151"/>
      <c r="G38" s="1151"/>
      <c r="H38" s="1152"/>
      <c r="I38" s="919"/>
      <c r="J38" s="694"/>
      <c r="K38" s="1150" t="s">
        <v>340</v>
      </c>
      <c r="L38" s="1151"/>
      <c r="M38" s="1151"/>
      <c r="N38" s="1151"/>
      <c r="O38" s="1151"/>
      <c r="P38" s="1151"/>
      <c r="Q38" s="1151"/>
      <c r="R38" s="1152"/>
      <c r="S38" s="694"/>
      <c r="T38" s="694"/>
      <c r="U38" s="1150" t="s">
        <v>341</v>
      </c>
      <c r="V38" s="1151"/>
      <c r="W38" s="1151"/>
      <c r="X38" s="1151"/>
      <c r="Y38" s="1151"/>
      <c r="Z38" s="1151"/>
      <c r="AA38" s="1151"/>
      <c r="AB38" s="1152"/>
      <c r="AC38" s="694"/>
      <c r="AD38" s="694"/>
      <c r="AE38" s="1150" t="s">
        <v>342</v>
      </c>
      <c r="AF38" s="1151"/>
      <c r="AG38" s="1151"/>
      <c r="AH38" s="1151"/>
      <c r="AI38" s="1151"/>
      <c r="AJ38" s="1151"/>
      <c r="AK38" s="1151"/>
      <c r="AL38" s="1151"/>
      <c r="AM38" s="1151"/>
      <c r="AN38" s="1152"/>
      <c r="AO38" s="694"/>
    </row>
    <row r="39" spans="1:41" s="693" customFormat="1" ht="31.5">
      <c r="A39" s="1153" t="s">
        <v>293</v>
      </c>
      <c r="B39" s="1154"/>
      <c r="C39" s="1154"/>
      <c r="D39" s="1155"/>
      <c r="E39" s="1156" t="s">
        <v>294</v>
      </c>
      <c r="F39" s="1157"/>
      <c r="G39" s="1154"/>
      <c r="H39" s="1158"/>
      <c r="I39" s="151" t="s">
        <v>1943</v>
      </c>
      <c r="J39" s="694"/>
      <c r="K39" s="1200" t="s">
        <v>293</v>
      </c>
      <c r="L39" s="1201"/>
      <c r="M39" s="1201"/>
      <c r="N39" s="1202"/>
      <c r="O39" s="1203" t="s">
        <v>294</v>
      </c>
      <c r="P39" s="1204"/>
      <c r="Q39" s="1201"/>
      <c r="R39" s="1205"/>
      <c r="S39" s="151" t="s">
        <v>1943</v>
      </c>
      <c r="T39" s="694"/>
      <c r="U39" s="1200" t="s">
        <v>293</v>
      </c>
      <c r="V39" s="1201"/>
      <c r="W39" s="1201"/>
      <c r="X39" s="1202"/>
      <c r="Y39" s="1203" t="s">
        <v>294</v>
      </c>
      <c r="Z39" s="1204"/>
      <c r="AA39" s="1201"/>
      <c r="AB39" s="1205"/>
      <c r="AC39" s="151" t="s">
        <v>1943</v>
      </c>
      <c r="AD39" s="694"/>
      <c r="AE39" s="1142" t="s">
        <v>293</v>
      </c>
      <c r="AF39" s="1143"/>
      <c r="AG39" s="1143"/>
      <c r="AH39" s="1143"/>
      <c r="AI39" s="1144"/>
      <c r="AJ39" s="1145" t="s">
        <v>343</v>
      </c>
      <c r="AK39" s="1143"/>
      <c r="AL39" s="1143"/>
      <c r="AM39" s="1143"/>
      <c r="AN39" s="1146"/>
      <c r="AO39" s="151" t="s">
        <v>1943</v>
      </c>
    </row>
    <row r="40" spans="1:41" s="693" customFormat="1" ht="63">
      <c r="A40" s="695" t="s">
        <v>296</v>
      </c>
      <c r="B40" s="696" t="s">
        <v>219</v>
      </c>
      <c r="C40" s="696" t="s">
        <v>297</v>
      </c>
      <c r="D40" s="696" t="s">
        <v>302</v>
      </c>
      <c r="E40" s="697" t="s">
        <v>299</v>
      </c>
      <c r="F40" s="696" t="s">
        <v>219</v>
      </c>
      <c r="G40" s="696" t="s">
        <v>303</v>
      </c>
      <c r="H40" s="698" t="s">
        <v>300</v>
      </c>
      <c r="I40" s="699" t="s">
        <v>1066</v>
      </c>
      <c r="J40" s="694"/>
      <c r="K40" s="700" t="s">
        <v>344</v>
      </c>
      <c r="L40" s="701" t="s">
        <v>219</v>
      </c>
      <c r="M40" s="701" t="s">
        <v>297</v>
      </c>
      <c r="N40" s="701" t="s">
        <v>345</v>
      </c>
      <c r="O40" s="702" t="s">
        <v>299</v>
      </c>
      <c r="P40" s="701" t="s">
        <v>219</v>
      </c>
      <c r="Q40" s="701" t="s">
        <v>303</v>
      </c>
      <c r="R40" s="703" t="s">
        <v>300</v>
      </c>
      <c r="S40" s="704" t="s">
        <v>1066</v>
      </c>
      <c r="T40" s="694"/>
      <c r="U40" s="700" t="s">
        <v>299</v>
      </c>
      <c r="V40" s="701" t="s">
        <v>219</v>
      </c>
      <c r="W40" s="701" t="s">
        <v>303</v>
      </c>
      <c r="X40" s="705" t="s">
        <v>300</v>
      </c>
      <c r="Y40" s="706" t="s">
        <v>299</v>
      </c>
      <c r="Z40" s="701" t="s">
        <v>219</v>
      </c>
      <c r="AA40" s="701" t="s">
        <v>346</v>
      </c>
      <c r="AB40" s="707" t="s">
        <v>300</v>
      </c>
      <c r="AC40" s="704" t="s">
        <v>1066</v>
      </c>
      <c r="AD40" s="694"/>
      <c r="AE40" s="708" t="s">
        <v>347</v>
      </c>
      <c r="AF40" s="701" t="s">
        <v>348</v>
      </c>
      <c r="AG40" s="701" t="s">
        <v>219</v>
      </c>
      <c r="AH40" s="864" t="s">
        <v>251</v>
      </c>
      <c r="AI40" s="701" t="s">
        <v>349</v>
      </c>
      <c r="AJ40" s="702" t="s">
        <v>307</v>
      </c>
      <c r="AK40" s="701" t="s">
        <v>319</v>
      </c>
      <c r="AL40" s="701" t="s">
        <v>219</v>
      </c>
      <c r="AM40" s="701" t="s">
        <v>251</v>
      </c>
      <c r="AN40" s="703" t="s">
        <v>309</v>
      </c>
      <c r="AO40" s="709" t="s">
        <v>1066</v>
      </c>
    </row>
    <row r="41" spans="1:41" s="693" customFormat="1" ht="15.75">
      <c r="A41" s="1216" t="s">
        <v>310</v>
      </c>
      <c r="B41" s="1136"/>
      <c r="C41" s="1136"/>
      <c r="D41" s="1217"/>
      <c r="E41" s="1134"/>
      <c r="F41" s="1135"/>
      <c r="G41" s="1136"/>
      <c r="H41" s="1137"/>
      <c r="I41" s="1206"/>
      <c r="J41" s="694"/>
      <c r="K41" s="1302" t="s">
        <v>310</v>
      </c>
      <c r="L41" s="1140"/>
      <c r="M41" s="1140"/>
      <c r="N41" s="1303"/>
      <c r="O41" s="1138"/>
      <c r="P41" s="1139"/>
      <c r="Q41" s="1140"/>
      <c r="R41" s="1141"/>
      <c r="S41" s="1206"/>
      <c r="T41" s="694"/>
      <c r="U41" s="1302" t="s">
        <v>310</v>
      </c>
      <c r="V41" s="1140"/>
      <c r="W41" s="1140"/>
      <c r="X41" s="1303"/>
      <c r="Y41" s="1138"/>
      <c r="Z41" s="1139"/>
      <c r="AA41" s="1140"/>
      <c r="AB41" s="1141"/>
      <c r="AC41" s="1206"/>
      <c r="AD41" s="694"/>
      <c r="AE41" s="1214" t="s">
        <v>310</v>
      </c>
      <c r="AF41" s="1212"/>
      <c r="AG41" s="1212"/>
      <c r="AH41" s="1212"/>
      <c r="AI41" s="1215"/>
      <c r="AJ41" s="712"/>
      <c r="AK41" s="713"/>
      <c r="AL41" s="713"/>
      <c r="AM41" s="713"/>
      <c r="AN41" s="714"/>
      <c r="AO41" s="1131"/>
    </row>
    <row r="42" spans="1:41" s="724" customFormat="1" ht="17.25" thickBot="1">
      <c r="A42" s="1208"/>
      <c r="B42" s="1191"/>
      <c r="C42" s="1191"/>
      <c r="D42" s="1209"/>
      <c r="E42" s="887">
        <v>1</v>
      </c>
      <c r="F42" s="888">
        <v>2</v>
      </c>
      <c r="G42" s="888">
        <v>14</v>
      </c>
      <c r="H42" s="889">
        <v>1</v>
      </c>
      <c r="I42" s="1210"/>
      <c r="J42" s="718"/>
      <c r="K42" s="1297"/>
      <c r="L42" s="1283"/>
      <c r="M42" s="1283"/>
      <c r="N42" s="1298"/>
      <c r="O42" s="719">
        <v>1</v>
      </c>
      <c r="P42" s="720">
        <v>2</v>
      </c>
      <c r="Q42" s="720">
        <v>14</v>
      </c>
      <c r="R42" s="721">
        <v>1</v>
      </c>
      <c r="S42" s="1210"/>
      <c r="T42" s="718"/>
      <c r="U42" s="1297"/>
      <c r="V42" s="1283"/>
      <c r="W42" s="1283"/>
      <c r="X42" s="1298"/>
      <c r="Y42" s="719">
        <v>1</v>
      </c>
      <c r="Z42" s="720">
        <v>2</v>
      </c>
      <c r="AA42" s="720">
        <v>14</v>
      </c>
      <c r="AB42" s="721">
        <v>1</v>
      </c>
      <c r="AC42" s="1210"/>
      <c r="AD42" s="718"/>
      <c r="AE42" s="1299"/>
      <c r="AF42" s="1300"/>
      <c r="AG42" s="1300"/>
      <c r="AH42" s="1300"/>
      <c r="AI42" s="1301"/>
      <c r="AJ42" s="722" t="s">
        <v>1944</v>
      </c>
      <c r="AK42" s="869">
        <v>1</v>
      </c>
      <c r="AL42" s="869">
        <v>2</v>
      </c>
      <c r="AM42" s="869">
        <v>14</v>
      </c>
      <c r="AN42" s="886">
        <v>0</v>
      </c>
      <c r="AO42" s="1133"/>
    </row>
    <row r="43" spans="1:41" s="679" customFormat="1">
      <c r="A43" s="678"/>
      <c r="B43" s="678"/>
      <c r="C43" s="678"/>
      <c r="D43" s="678"/>
      <c r="E43" s="678"/>
      <c r="F43" s="678"/>
      <c r="G43" s="678"/>
      <c r="H43" s="678"/>
      <c r="I43" s="678"/>
      <c r="J43" s="678"/>
      <c r="T43" s="678"/>
      <c r="AD43" s="678"/>
      <c r="AE43" s="680"/>
      <c r="AF43" s="859"/>
      <c r="AG43" s="859"/>
      <c r="AH43" s="859"/>
      <c r="AI43" s="682"/>
      <c r="AJ43" s="683"/>
      <c r="AK43" s="682"/>
      <c r="AL43" s="682"/>
      <c r="AM43" s="682"/>
      <c r="AN43" s="682"/>
      <c r="AO43" s="683"/>
    </row>
    <row r="44" spans="1:41" s="679" customFormat="1" ht="17.25" thickBot="1">
      <c r="J44" s="684"/>
      <c r="T44" s="684"/>
      <c r="AD44" s="684"/>
    </row>
    <row r="45" spans="1:41" s="693" customFormat="1" thickBot="1">
      <c r="A45" s="1150" t="s">
        <v>350</v>
      </c>
      <c r="B45" s="1151"/>
      <c r="C45" s="1151"/>
      <c r="D45" s="1151"/>
      <c r="E45" s="1151"/>
      <c r="F45" s="1151"/>
      <c r="G45" s="1151"/>
      <c r="H45" s="1152"/>
      <c r="J45" s="694"/>
      <c r="K45" s="1150" t="s">
        <v>351</v>
      </c>
      <c r="L45" s="1151"/>
      <c r="M45" s="1151"/>
      <c r="N45" s="1151"/>
      <c r="O45" s="1151"/>
      <c r="P45" s="1151"/>
      <c r="Q45" s="1151"/>
      <c r="R45" s="1152"/>
      <c r="S45" s="694"/>
      <c r="T45" s="694"/>
      <c r="U45" s="1150" t="s">
        <v>2093</v>
      </c>
      <c r="V45" s="1151"/>
      <c r="W45" s="1151"/>
      <c r="X45" s="1151"/>
      <c r="Y45" s="1151"/>
      <c r="Z45" s="1151"/>
      <c r="AA45" s="1151"/>
      <c r="AB45" s="1152"/>
      <c r="AC45" s="694"/>
      <c r="AD45" s="694"/>
      <c r="AE45" s="1150" t="s">
        <v>2094</v>
      </c>
      <c r="AF45" s="1151"/>
      <c r="AG45" s="1151"/>
      <c r="AH45" s="1151"/>
      <c r="AI45" s="1151"/>
      <c r="AJ45" s="1151"/>
      <c r="AK45" s="1151"/>
      <c r="AL45" s="1151"/>
      <c r="AM45" s="1151"/>
      <c r="AN45" s="1152"/>
      <c r="AO45" s="694"/>
    </row>
    <row r="46" spans="1:41" s="693" customFormat="1" ht="31.5">
      <c r="A46" s="1153" t="s">
        <v>293</v>
      </c>
      <c r="B46" s="1154"/>
      <c r="C46" s="1154"/>
      <c r="D46" s="1155"/>
      <c r="E46" s="1156" t="s">
        <v>294</v>
      </c>
      <c r="F46" s="1157"/>
      <c r="G46" s="1154"/>
      <c r="H46" s="1158"/>
      <c r="I46" s="143" t="s">
        <v>1945</v>
      </c>
      <c r="J46" s="694"/>
      <c r="K46" s="1200" t="s">
        <v>293</v>
      </c>
      <c r="L46" s="1201"/>
      <c r="M46" s="1201"/>
      <c r="N46" s="1202"/>
      <c r="O46" s="1203" t="s">
        <v>294</v>
      </c>
      <c r="P46" s="1204"/>
      <c r="Q46" s="1201"/>
      <c r="R46" s="1205"/>
      <c r="S46" s="143" t="s">
        <v>1945</v>
      </c>
      <c r="T46" s="694"/>
      <c r="U46" s="1200" t="s">
        <v>293</v>
      </c>
      <c r="V46" s="1201"/>
      <c r="W46" s="1201"/>
      <c r="X46" s="1202"/>
      <c r="Y46" s="1203" t="s">
        <v>294</v>
      </c>
      <c r="Z46" s="1204"/>
      <c r="AA46" s="1201"/>
      <c r="AB46" s="1205"/>
      <c r="AC46" s="143" t="s">
        <v>1945</v>
      </c>
      <c r="AD46" s="694"/>
      <c r="AE46" s="1142" t="s">
        <v>293</v>
      </c>
      <c r="AF46" s="1143"/>
      <c r="AG46" s="1143"/>
      <c r="AH46" s="1143"/>
      <c r="AI46" s="1144"/>
      <c r="AJ46" s="1145" t="s">
        <v>343</v>
      </c>
      <c r="AK46" s="1143"/>
      <c r="AL46" s="1143"/>
      <c r="AM46" s="1143"/>
      <c r="AN46" s="1146"/>
      <c r="AO46" s="143" t="s">
        <v>1945</v>
      </c>
    </row>
    <row r="47" spans="1:41" s="693" customFormat="1" ht="63">
      <c r="A47" s="695" t="s">
        <v>296</v>
      </c>
      <c r="B47" s="696" t="s">
        <v>219</v>
      </c>
      <c r="C47" s="696" t="s">
        <v>297</v>
      </c>
      <c r="D47" s="696" t="s">
        <v>302</v>
      </c>
      <c r="E47" s="697" t="s">
        <v>299</v>
      </c>
      <c r="F47" s="696" t="s">
        <v>219</v>
      </c>
      <c r="G47" s="696" t="s">
        <v>297</v>
      </c>
      <c r="H47" s="698" t="s">
        <v>300</v>
      </c>
      <c r="I47" s="699" t="s">
        <v>1066</v>
      </c>
      <c r="J47" s="694"/>
      <c r="K47" s="700" t="s">
        <v>296</v>
      </c>
      <c r="L47" s="701" t="s">
        <v>219</v>
      </c>
      <c r="M47" s="701" t="s">
        <v>297</v>
      </c>
      <c r="N47" s="701" t="s">
        <v>302</v>
      </c>
      <c r="O47" s="702" t="s">
        <v>299</v>
      </c>
      <c r="P47" s="701" t="s">
        <v>219</v>
      </c>
      <c r="Q47" s="701" t="s">
        <v>297</v>
      </c>
      <c r="R47" s="703" t="s">
        <v>300</v>
      </c>
      <c r="S47" s="704" t="s">
        <v>1066</v>
      </c>
      <c r="T47" s="694"/>
      <c r="U47" s="700" t="s">
        <v>299</v>
      </c>
      <c r="V47" s="701" t="s">
        <v>219</v>
      </c>
      <c r="W47" s="701" t="s">
        <v>346</v>
      </c>
      <c r="X47" s="705" t="s">
        <v>300</v>
      </c>
      <c r="Y47" s="706" t="s">
        <v>299</v>
      </c>
      <c r="Z47" s="701" t="s">
        <v>219</v>
      </c>
      <c r="AA47" s="701" t="s">
        <v>352</v>
      </c>
      <c r="AB47" s="707" t="s">
        <v>300</v>
      </c>
      <c r="AC47" s="704" t="s">
        <v>1066</v>
      </c>
      <c r="AD47" s="694"/>
      <c r="AE47" s="708" t="s">
        <v>304</v>
      </c>
      <c r="AF47" s="701" t="s">
        <v>353</v>
      </c>
      <c r="AG47" s="701" t="s">
        <v>219</v>
      </c>
      <c r="AH47" s="864" t="s">
        <v>251</v>
      </c>
      <c r="AI47" s="701" t="s">
        <v>306</v>
      </c>
      <c r="AJ47" s="702" t="s">
        <v>307</v>
      </c>
      <c r="AK47" s="701" t="s">
        <v>319</v>
      </c>
      <c r="AL47" s="701" t="s">
        <v>219</v>
      </c>
      <c r="AM47" s="701" t="s">
        <v>251</v>
      </c>
      <c r="AN47" s="703" t="s">
        <v>309</v>
      </c>
      <c r="AO47" s="704" t="s">
        <v>1066</v>
      </c>
    </row>
    <row r="48" spans="1:41" s="693" customFormat="1" ht="15.75">
      <c r="A48" s="695">
        <v>1</v>
      </c>
      <c r="B48" s="872">
        <v>11200</v>
      </c>
      <c r="C48" s="872">
        <v>51</v>
      </c>
      <c r="D48" s="872">
        <v>1</v>
      </c>
      <c r="E48" s="726"/>
      <c r="F48" s="727"/>
      <c r="G48" s="727"/>
      <c r="H48" s="728"/>
      <c r="I48" s="1132"/>
      <c r="J48" s="694"/>
      <c r="K48" s="700">
        <v>1</v>
      </c>
      <c r="L48" s="705">
        <v>11200</v>
      </c>
      <c r="M48" s="705">
        <v>51</v>
      </c>
      <c r="N48" s="705">
        <v>1</v>
      </c>
      <c r="O48" s="729"/>
      <c r="P48" s="730"/>
      <c r="Q48" s="730"/>
      <c r="R48" s="731"/>
      <c r="S48" s="1132"/>
      <c r="T48" s="694"/>
      <c r="U48" s="700">
        <v>1</v>
      </c>
      <c r="V48" s="705">
        <v>11200</v>
      </c>
      <c r="W48" s="705">
        <v>51</v>
      </c>
      <c r="X48" s="705">
        <v>1</v>
      </c>
      <c r="Y48" s="729"/>
      <c r="Z48" s="730"/>
      <c r="AA48" s="730"/>
      <c r="AB48" s="731"/>
      <c r="AC48" s="1206"/>
      <c r="AD48" s="694"/>
      <c r="AE48" s="895" t="s">
        <v>1947</v>
      </c>
      <c r="AF48" s="864">
        <v>1</v>
      </c>
      <c r="AG48" s="864">
        <v>11200</v>
      </c>
      <c r="AH48" s="864">
        <v>51</v>
      </c>
      <c r="AI48" s="867">
        <v>0</v>
      </c>
      <c r="AJ48" s="702"/>
      <c r="AK48" s="701"/>
      <c r="AL48" s="701"/>
      <c r="AM48" s="701"/>
      <c r="AN48" s="703"/>
      <c r="AO48" s="1131"/>
    </row>
    <row r="49" spans="1:41" s="724" customFormat="1">
      <c r="A49" s="695"/>
      <c r="B49" s="872"/>
      <c r="C49" s="727"/>
      <c r="D49" s="872"/>
      <c r="E49" s="871">
        <v>1</v>
      </c>
      <c r="F49" s="872">
        <v>11600</v>
      </c>
      <c r="G49" s="872">
        <v>43</v>
      </c>
      <c r="H49" s="873">
        <v>1</v>
      </c>
      <c r="I49" s="1132"/>
      <c r="J49" s="718"/>
      <c r="K49" s="700"/>
      <c r="L49" s="705"/>
      <c r="M49" s="730"/>
      <c r="N49" s="705"/>
      <c r="O49" s="706">
        <v>1</v>
      </c>
      <c r="P49" s="705">
        <v>11600</v>
      </c>
      <c r="Q49" s="705">
        <v>43</v>
      </c>
      <c r="R49" s="707">
        <v>1</v>
      </c>
      <c r="S49" s="1132"/>
      <c r="T49" s="718"/>
      <c r="U49" s="700"/>
      <c r="V49" s="705"/>
      <c r="W49" s="730"/>
      <c r="X49" s="705"/>
      <c r="Y49" s="706">
        <v>1</v>
      </c>
      <c r="Z49" s="705">
        <v>11600</v>
      </c>
      <c r="AA49" s="705">
        <v>43</v>
      </c>
      <c r="AB49" s="707">
        <v>1</v>
      </c>
      <c r="AC49" s="1207"/>
      <c r="AD49" s="718"/>
      <c r="AE49" s="733"/>
      <c r="AF49" s="734"/>
      <c r="AG49" s="734"/>
      <c r="AH49" s="734"/>
      <c r="AI49" s="735"/>
      <c r="AJ49" s="736" t="s">
        <v>1946</v>
      </c>
      <c r="AK49" s="864">
        <v>1</v>
      </c>
      <c r="AL49" s="864">
        <v>11600</v>
      </c>
      <c r="AM49" s="864">
        <v>43</v>
      </c>
      <c r="AN49" s="865">
        <v>0</v>
      </c>
      <c r="AO49" s="1132"/>
    </row>
    <row r="50" spans="1:41" s="679" customFormat="1">
      <c r="A50" s="685"/>
      <c r="B50" s="686"/>
      <c r="C50" s="686"/>
      <c r="D50" s="686"/>
      <c r="E50" s="686"/>
      <c r="F50" s="859"/>
      <c r="G50" s="859"/>
      <c r="H50" s="686"/>
      <c r="I50" s="686"/>
      <c r="J50" s="678"/>
      <c r="T50" s="678"/>
      <c r="AD50" s="678"/>
      <c r="AE50" s="680"/>
      <c r="AF50" s="859"/>
      <c r="AG50" s="859"/>
      <c r="AH50" s="859"/>
      <c r="AI50" s="682"/>
      <c r="AJ50" s="683"/>
      <c r="AK50" s="682"/>
      <c r="AL50" s="682"/>
      <c r="AM50" s="682"/>
      <c r="AN50" s="682"/>
      <c r="AO50" s="683"/>
    </row>
    <row r="51" spans="1:41" s="679" customFormat="1" ht="17.25" thickBot="1">
      <c r="A51" s="685"/>
      <c r="B51" s="686"/>
      <c r="C51" s="686"/>
      <c r="D51" s="686"/>
      <c r="E51" s="686"/>
      <c r="F51" s="859"/>
      <c r="G51" s="859"/>
      <c r="H51" s="686"/>
      <c r="I51" s="686"/>
    </row>
    <row r="52" spans="1:41" s="693" customFormat="1" thickBot="1">
      <c r="A52" s="1150" t="s">
        <v>354</v>
      </c>
      <c r="B52" s="1151"/>
      <c r="C52" s="1151"/>
      <c r="D52" s="1151"/>
      <c r="E52" s="1151"/>
      <c r="F52" s="1151"/>
      <c r="G52" s="1151"/>
      <c r="H52" s="1152"/>
      <c r="I52" s="694"/>
      <c r="J52" s="694"/>
      <c r="K52" s="1150" t="s">
        <v>355</v>
      </c>
      <c r="L52" s="1151"/>
      <c r="M52" s="1151"/>
      <c r="N52" s="1151"/>
      <c r="O52" s="1151"/>
      <c r="P52" s="1151"/>
      <c r="Q52" s="1151"/>
      <c r="R52" s="1152"/>
      <c r="S52" s="694"/>
      <c r="T52" s="694"/>
      <c r="U52" s="1150" t="s">
        <v>356</v>
      </c>
      <c r="V52" s="1151"/>
      <c r="W52" s="1151"/>
      <c r="X52" s="1151"/>
      <c r="Y52" s="1151"/>
      <c r="Z52" s="1151"/>
      <c r="AA52" s="1151"/>
      <c r="AB52" s="1152"/>
      <c r="AC52" s="694"/>
      <c r="AD52" s="694"/>
      <c r="AE52" s="1150" t="s">
        <v>357</v>
      </c>
      <c r="AF52" s="1151"/>
      <c r="AG52" s="1151"/>
      <c r="AH52" s="1151"/>
      <c r="AI52" s="1151"/>
      <c r="AJ52" s="1151"/>
      <c r="AK52" s="1151"/>
      <c r="AL52" s="1151"/>
      <c r="AM52" s="1151"/>
      <c r="AN52" s="1152"/>
      <c r="AO52" s="694"/>
    </row>
    <row r="53" spans="1:41" s="693" customFormat="1" ht="31.5">
      <c r="A53" s="1153" t="s">
        <v>293</v>
      </c>
      <c r="B53" s="1154"/>
      <c r="C53" s="1154"/>
      <c r="D53" s="1155"/>
      <c r="E53" s="1156" t="s">
        <v>294</v>
      </c>
      <c r="F53" s="1157"/>
      <c r="G53" s="1154"/>
      <c r="H53" s="1158"/>
      <c r="I53" s="143" t="s">
        <v>1300</v>
      </c>
      <c r="J53" s="694"/>
      <c r="K53" s="1200" t="s">
        <v>293</v>
      </c>
      <c r="L53" s="1201"/>
      <c r="M53" s="1201"/>
      <c r="N53" s="1202"/>
      <c r="O53" s="1203" t="s">
        <v>294</v>
      </c>
      <c r="P53" s="1204"/>
      <c r="Q53" s="1201"/>
      <c r="R53" s="1205"/>
      <c r="S53" s="143" t="s">
        <v>1300</v>
      </c>
      <c r="T53" s="694"/>
      <c r="U53" s="1200" t="s">
        <v>293</v>
      </c>
      <c r="V53" s="1201"/>
      <c r="W53" s="1201"/>
      <c r="X53" s="1202"/>
      <c r="Y53" s="1203" t="s">
        <v>294</v>
      </c>
      <c r="Z53" s="1204"/>
      <c r="AA53" s="1201"/>
      <c r="AB53" s="1205"/>
      <c r="AC53" s="143" t="s">
        <v>1300</v>
      </c>
      <c r="AD53" s="694"/>
      <c r="AE53" s="1142" t="s">
        <v>293</v>
      </c>
      <c r="AF53" s="1143"/>
      <c r="AG53" s="1143"/>
      <c r="AH53" s="1143"/>
      <c r="AI53" s="1144"/>
      <c r="AJ53" s="1145" t="s">
        <v>358</v>
      </c>
      <c r="AK53" s="1143"/>
      <c r="AL53" s="1143"/>
      <c r="AM53" s="1143"/>
      <c r="AN53" s="1146"/>
      <c r="AO53" s="143" t="s">
        <v>1300</v>
      </c>
    </row>
    <row r="54" spans="1:41" s="693" customFormat="1" ht="63">
      <c r="A54" s="695" t="s">
        <v>296</v>
      </c>
      <c r="B54" s="696" t="s">
        <v>219</v>
      </c>
      <c r="C54" s="696" t="s">
        <v>297</v>
      </c>
      <c r="D54" s="696" t="s">
        <v>302</v>
      </c>
      <c r="E54" s="697" t="s">
        <v>299</v>
      </c>
      <c r="F54" s="696" t="s">
        <v>219</v>
      </c>
      <c r="G54" s="696" t="s">
        <v>297</v>
      </c>
      <c r="H54" s="698" t="s">
        <v>300</v>
      </c>
      <c r="I54" s="699" t="s">
        <v>1066</v>
      </c>
      <c r="J54" s="694"/>
      <c r="K54" s="700" t="s">
        <v>296</v>
      </c>
      <c r="L54" s="701" t="s">
        <v>219</v>
      </c>
      <c r="M54" s="701" t="s">
        <v>297</v>
      </c>
      <c r="N54" s="701" t="s">
        <v>302</v>
      </c>
      <c r="O54" s="702" t="s">
        <v>299</v>
      </c>
      <c r="P54" s="701" t="s">
        <v>219</v>
      </c>
      <c r="Q54" s="701" t="s">
        <v>297</v>
      </c>
      <c r="R54" s="703" t="s">
        <v>300</v>
      </c>
      <c r="S54" s="704" t="s">
        <v>1066</v>
      </c>
      <c r="T54" s="694"/>
      <c r="U54" s="700" t="s">
        <v>299</v>
      </c>
      <c r="V54" s="701" t="s">
        <v>219</v>
      </c>
      <c r="W54" s="701" t="s">
        <v>303</v>
      </c>
      <c r="X54" s="705" t="s">
        <v>300</v>
      </c>
      <c r="Y54" s="706" t="s">
        <v>299</v>
      </c>
      <c r="Z54" s="701" t="s">
        <v>219</v>
      </c>
      <c r="AA54" s="701" t="s">
        <v>303</v>
      </c>
      <c r="AB54" s="707" t="s">
        <v>300</v>
      </c>
      <c r="AC54" s="704" t="s">
        <v>1066</v>
      </c>
      <c r="AD54" s="694"/>
      <c r="AE54" s="708" t="s">
        <v>304</v>
      </c>
      <c r="AF54" s="701" t="s">
        <v>319</v>
      </c>
      <c r="AG54" s="701" t="s">
        <v>219</v>
      </c>
      <c r="AH54" s="864" t="s">
        <v>251</v>
      </c>
      <c r="AI54" s="701" t="s">
        <v>359</v>
      </c>
      <c r="AJ54" s="702" t="s">
        <v>307</v>
      </c>
      <c r="AK54" s="701" t="s">
        <v>360</v>
      </c>
      <c r="AL54" s="701" t="s">
        <v>219</v>
      </c>
      <c r="AM54" s="701" t="s">
        <v>251</v>
      </c>
      <c r="AN54" s="703" t="s">
        <v>309</v>
      </c>
      <c r="AO54" s="704" t="s">
        <v>1066</v>
      </c>
    </row>
    <row r="55" spans="1:41" s="693" customFormat="1" ht="15.75">
      <c r="A55" s="695">
        <v>4</v>
      </c>
      <c r="B55" s="872">
        <v>10931</v>
      </c>
      <c r="C55" s="872">
        <v>7</v>
      </c>
      <c r="D55" s="872">
        <v>1</v>
      </c>
      <c r="E55" s="726"/>
      <c r="F55" s="727"/>
      <c r="G55" s="727"/>
      <c r="H55" s="728"/>
      <c r="I55" s="1206"/>
      <c r="J55" s="694"/>
      <c r="K55" s="695">
        <v>4</v>
      </c>
      <c r="L55" s="705">
        <v>10931</v>
      </c>
      <c r="M55" s="705">
        <v>7</v>
      </c>
      <c r="N55" s="705">
        <v>1</v>
      </c>
      <c r="O55" s="729"/>
      <c r="P55" s="730"/>
      <c r="Q55" s="730"/>
      <c r="R55" s="731"/>
      <c r="S55" s="1206"/>
      <c r="T55" s="694"/>
      <c r="U55" s="695">
        <v>4</v>
      </c>
      <c r="V55" s="705">
        <v>10931</v>
      </c>
      <c r="W55" s="705">
        <v>7</v>
      </c>
      <c r="X55" s="705">
        <v>1</v>
      </c>
      <c r="Y55" s="729"/>
      <c r="Z55" s="730"/>
      <c r="AA55" s="730"/>
      <c r="AB55" s="731"/>
      <c r="AC55" s="1206"/>
      <c r="AD55" s="694"/>
      <c r="AE55" s="737" t="s">
        <v>1950</v>
      </c>
      <c r="AF55" s="897">
        <v>4</v>
      </c>
      <c r="AG55" s="897">
        <v>10931</v>
      </c>
      <c r="AH55" s="897">
        <v>7</v>
      </c>
      <c r="AI55" s="735">
        <v>0</v>
      </c>
      <c r="AJ55" s="702"/>
      <c r="AK55" s="701"/>
      <c r="AL55" s="701"/>
      <c r="AM55" s="701"/>
      <c r="AN55" s="703"/>
      <c r="AO55" s="1131"/>
    </row>
    <row r="56" spans="1:41" s="724" customFormat="1">
      <c r="A56" s="695">
        <v>3</v>
      </c>
      <c r="B56" s="872">
        <v>10932</v>
      </c>
      <c r="C56" s="872">
        <v>1</v>
      </c>
      <c r="D56" s="872">
        <v>1</v>
      </c>
      <c r="E56" s="726"/>
      <c r="F56" s="727"/>
      <c r="G56" s="727"/>
      <c r="H56" s="728"/>
      <c r="I56" s="1207"/>
      <c r="J56" s="718"/>
      <c r="K56" s="695">
        <v>3</v>
      </c>
      <c r="L56" s="705">
        <v>10932</v>
      </c>
      <c r="M56" s="705">
        <v>1</v>
      </c>
      <c r="N56" s="705">
        <v>1</v>
      </c>
      <c r="O56" s="729"/>
      <c r="P56" s="730"/>
      <c r="Q56" s="730"/>
      <c r="R56" s="731"/>
      <c r="S56" s="1207"/>
      <c r="T56" s="718"/>
      <c r="U56" s="695">
        <v>3</v>
      </c>
      <c r="V56" s="705">
        <v>10932</v>
      </c>
      <c r="W56" s="705">
        <v>1</v>
      </c>
      <c r="X56" s="705">
        <v>1</v>
      </c>
      <c r="Y56" s="729"/>
      <c r="Z56" s="730"/>
      <c r="AA56" s="730"/>
      <c r="AB56" s="731"/>
      <c r="AC56" s="1207"/>
      <c r="AD56" s="718"/>
      <c r="AE56" s="737" t="s">
        <v>1949</v>
      </c>
      <c r="AF56" s="897">
        <v>3</v>
      </c>
      <c r="AG56" s="897">
        <v>10932</v>
      </c>
      <c r="AH56" s="897">
        <v>1</v>
      </c>
      <c r="AI56" s="735">
        <v>0</v>
      </c>
      <c r="AJ56" s="739"/>
      <c r="AK56" s="734"/>
      <c r="AL56" s="734"/>
      <c r="AM56" s="734"/>
      <c r="AN56" s="740"/>
      <c r="AO56" s="1132"/>
    </row>
    <row r="57" spans="1:41" s="724" customFormat="1">
      <c r="A57" s="695">
        <v>2</v>
      </c>
      <c r="B57" s="1040">
        <v>10935</v>
      </c>
      <c r="C57" s="1040">
        <v>1</v>
      </c>
      <c r="D57" s="1040">
        <v>1</v>
      </c>
      <c r="E57" s="726"/>
      <c r="F57" s="727"/>
      <c r="G57" s="727"/>
      <c r="H57" s="728"/>
      <c r="I57" s="1207"/>
      <c r="J57" s="694"/>
      <c r="K57" s="695">
        <v>2</v>
      </c>
      <c r="L57" s="1039">
        <v>10935</v>
      </c>
      <c r="M57" s="1039">
        <v>1</v>
      </c>
      <c r="N57" s="1039">
        <v>1</v>
      </c>
      <c r="O57" s="729"/>
      <c r="P57" s="730"/>
      <c r="Q57" s="730"/>
      <c r="R57" s="731"/>
      <c r="S57" s="1207"/>
      <c r="T57" s="694"/>
      <c r="U57" s="695">
        <v>2</v>
      </c>
      <c r="V57" s="1039">
        <v>10935</v>
      </c>
      <c r="W57" s="1039">
        <v>1</v>
      </c>
      <c r="X57" s="1039">
        <v>1</v>
      </c>
      <c r="Y57" s="729"/>
      <c r="Z57" s="730"/>
      <c r="AA57" s="730"/>
      <c r="AB57" s="731"/>
      <c r="AC57" s="1207"/>
      <c r="AD57" s="694"/>
      <c r="AE57" s="737" t="s">
        <v>1948</v>
      </c>
      <c r="AF57" s="1041">
        <v>2</v>
      </c>
      <c r="AG57" s="1041">
        <v>10935</v>
      </c>
      <c r="AH57" s="1041">
        <v>1</v>
      </c>
      <c r="AI57" s="735">
        <v>0</v>
      </c>
      <c r="AJ57" s="702"/>
      <c r="AK57" s="701"/>
      <c r="AL57" s="701"/>
      <c r="AM57" s="701"/>
      <c r="AN57" s="703"/>
      <c r="AO57" s="1132"/>
    </row>
    <row r="58" spans="1:41" s="724" customFormat="1">
      <c r="A58" s="695">
        <v>1</v>
      </c>
      <c r="B58" s="872">
        <v>10944</v>
      </c>
      <c r="C58" s="872">
        <v>4</v>
      </c>
      <c r="D58" s="872">
        <v>1</v>
      </c>
      <c r="E58" s="726"/>
      <c r="F58" s="727"/>
      <c r="G58" s="727"/>
      <c r="H58" s="728"/>
      <c r="I58" s="1207"/>
      <c r="J58" s="694"/>
      <c r="K58" s="695">
        <v>1</v>
      </c>
      <c r="L58" s="1040">
        <v>10944</v>
      </c>
      <c r="M58" s="1040">
        <v>4</v>
      </c>
      <c r="N58" s="1040">
        <v>1</v>
      </c>
      <c r="O58" s="729"/>
      <c r="P58" s="730"/>
      <c r="Q58" s="730"/>
      <c r="R58" s="731"/>
      <c r="S58" s="1207"/>
      <c r="T58" s="694"/>
      <c r="U58" s="695">
        <v>1</v>
      </c>
      <c r="V58" s="1040">
        <v>10944</v>
      </c>
      <c r="W58" s="1040">
        <v>4</v>
      </c>
      <c r="X58" s="1040">
        <v>1</v>
      </c>
      <c r="Y58" s="729"/>
      <c r="Z58" s="730"/>
      <c r="AA58" s="730"/>
      <c r="AB58" s="731"/>
      <c r="AC58" s="1207"/>
      <c r="AD58" s="694"/>
      <c r="AE58" s="737" t="s">
        <v>1633</v>
      </c>
      <c r="AF58" s="897">
        <v>1</v>
      </c>
      <c r="AG58" s="897">
        <v>10944</v>
      </c>
      <c r="AH58" s="897">
        <v>4</v>
      </c>
      <c r="AI58" s="735">
        <v>0</v>
      </c>
      <c r="AJ58" s="702"/>
      <c r="AK58" s="701"/>
      <c r="AL58" s="701"/>
      <c r="AM58" s="701"/>
      <c r="AN58" s="703"/>
      <c r="AO58" s="1132"/>
    </row>
    <row r="59" spans="1:41" s="724" customFormat="1" ht="17.25" thickBot="1">
      <c r="A59" s="741"/>
      <c r="B59" s="742"/>
      <c r="C59" s="742"/>
      <c r="D59" s="743"/>
      <c r="E59" s="1189" t="s">
        <v>310</v>
      </c>
      <c r="F59" s="1190"/>
      <c r="G59" s="1191"/>
      <c r="H59" s="1192"/>
      <c r="I59" s="1210"/>
      <c r="J59" s="694"/>
      <c r="K59" s="744"/>
      <c r="L59" s="745"/>
      <c r="M59" s="745"/>
      <c r="N59" s="746"/>
      <c r="O59" s="1281" t="s">
        <v>310</v>
      </c>
      <c r="P59" s="1282"/>
      <c r="Q59" s="1283"/>
      <c r="R59" s="1284"/>
      <c r="S59" s="1210"/>
      <c r="T59" s="694"/>
      <c r="U59" s="744"/>
      <c r="V59" s="745"/>
      <c r="W59" s="745"/>
      <c r="X59" s="746"/>
      <c r="Y59" s="1281" t="s">
        <v>310</v>
      </c>
      <c r="Z59" s="1282"/>
      <c r="AA59" s="1283"/>
      <c r="AB59" s="1284"/>
      <c r="AC59" s="1210"/>
      <c r="AD59" s="694"/>
      <c r="AE59" s="747"/>
      <c r="AF59" s="748"/>
      <c r="AG59" s="748"/>
      <c r="AH59" s="748"/>
      <c r="AI59" s="749"/>
      <c r="AJ59" s="1253" t="s">
        <v>361</v>
      </c>
      <c r="AK59" s="1254"/>
      <c r="AL59" s="1254"/>
      <c r="AM59" s="1254"/>
      <c r="AN59" s="1255"/>
      <c r="AO59" s="1133"/>
    </row>
    <row r="60" spans="1:41" s="679" customFormat="1">
      <c r="A60" s="678"/>
      <c r="B60" s="678"/>
      <c r="C60" s="678"/>
      <c r="D60" s="678"/>
      <c r="E60" s="678"/>
      <c r="F60" s="678"/>
      <c r="G60" s="678"/>
      <c r="H60" s="678"/>
      <c r="I60" s="678"/>
      <c r="J60" s="678"/>
      <c r="T60" s="678"/>
      <c r="AD60" s="678"/>
      <c r="AE60" s="680"/>
      <c r="AF60" s="859"/>
      <c r="AG60" s="859"/>
      <c r="AH60" s="859"/>
      <c r="AI60" s="682"/>
      <c r="AJ60" s="859"/>
      <c r="AK60" s="859"/>
      <c r="AL60" s="859"/>
      <c r="AM60" s="859"/>
      <c r="AN60" s="859"/>
      <c r="AO60" s="683"/>
    </row>
    <row r="61" spans="1:41" s="679" customFormat="1" ht="17.25" thickBot="1">
      <c r="A61" s="678"/>
      <c r="B61" s="678"/>
      <c r="C61" s="678"/>
      <c r="D61" s="678"/>
      <c r="E61" s="678"/>
      <c r="F61" s="678"/>
      <c r="G61" s="678"/>
      <c r="H61" s="678"/>
      <c r="I61" s="678"/>
      <c r="J61" s="678"/>
      <c r="K61" s="678"/>
      <c r="L61" s="678"/>
      <c r="M61" s="678"/>
      <c r="N61" s="678"/>
      <c r="O61" s="678"/>
      <c r="P61" s="678"/>
      <c r="Q61" s="678"/>
      <c r="R61" s="678"/>
      <c r="S61" s="678"/>
      <c r="T61" s="678"/>
      <c r="U61" s="678"/>
      <c r="V61" s="678"/>
      <c r="W61" s="678"/>
      <c r="X61" s="678"/>
      <c r="Y61" s="678"/>
      <c r="Z61" s="678"/>
      <c r="AA61" s="678"/>
      <c r="AB61" s="678"/>
      <c r="AC61" s="678"/>
      <c r="AD61" s="678"/>
    </row>
    <row r="62" spans="1:41" s="693" customFormat="1" thickBot="1">
      <c r="A62" s="1150" t="s">
        <v>362</v>
      </c>
      <c r="B62" s="1151"/>
      <c r="C62" s="1151"/>
      <c r="D62" s="1151"/>
      <c r="E62" s="1151"/>
      <c r="F62" s="1151"/>
      <c r="G62" s="1151"/>
      <c r="H62" s="1152"/>
      <c r="J62" s="694"/>
      <c r="K62" s="1150" t="s">
        <v>363</v>
      </c>
      <c r="L62" s="1151"/>
      <c r="M62" s="1151"/>
      <c r="N62" s="1151"/>
      <c r="O62" s="1151"/>
      <c r="P62" s="1151"/>
      <c r="Q62" s="1151"/>
      <c r="R62" s="1152"/>
      <c r="S62" s="694"/>
      <c r="T62" s="694"/>
      <c r="U62" s="1147" t="s">
        <v>364</v>
      </c>
      <c r="V62" s="1148"/>
      <c r="W62" s="1148"/>
      <c r="X62" s="1148"/>
      <c r="Y62" s="1148"/>
      <c r="Z62" s="1148"/>
      <c r="AA62" s="1148"/>
      <c r="AB62" s="1149"/>
      <c r="AC62" s="694"/>
      <c r="AD62" s="694"/>
      <c r="AE62" s="1150" t="s">
        <v>365</v>
      </c>
      <c r="AF62" s="1151"/>
      <c r="AG62" s="1151"/>
      <c r="AH62" s="1151"/>
      <c r="AI62" s="1151"/>
      <c r="AJ62" s="1151"/>
      <c r="AK62" s="1151"/>
      <c r="AL62" s="1151"/>
      <c r="AM62" s="1151"/>
      <c r="AN62" s="1152"/>
      <c r="AO62" s="694"/>
    </row>
    <row r="63" spans="1:41" s="693" customFormat="1" ht="31.5">
      <c r="A63" s="1153" t="s">
        <v>293</v>
      </c>
      <c r="B63" s="1154"/>
      <c r="C63" s="1154"/>
      <c r="D63" s="1155"/>
      <c r="E63" s="1156" t="s">
        <v>294</v>
      </c>
      <c r="F63" s="1157"/>
      <c r="G63" s="1154"/>
      <c r="H63" s="1158"/>
      <c r="I63" s="143" t="s">
        <v>1951</v>
      </c>
      <c r="J63" s="694"/>
      <c r="K63" s="1200" t="s">
        <v>293</v>
      </c>
      <c r="L63" s="1201"/>
      <c r="M63" s="1201"/>
      <c r="N63" s="1202"/>
      <c r="O63" s="1203" t="s">
        <v>294</v>
      </c>
      <c r="P63" s="1204"/>
      <c r="Q63" s="1201"/>
      <c r="R63" s="1205"/>
      <c r="S63" s="143" t="s">
        <v>1951</v>
      </c>
      <c r="T63" s="694"/>
      <c r="U63" s="1200" t="s">
        <v>293</v>
      </c>
      <c r="V63" s="1201"/>
      <c r="W63" s="1201"/>
      <c r="X63" s="1202"/>
      <c r="Y63" s="1203" t="s">
        <v>294</v>
      </c>
      <c r="Z63" s="1204"/>
      <c r="AA63" s="1201"/>
      <c r="AB63" s="1205"/>
      <c r="AC63" s="143" t="s">
        <v>1951</v>
      </c>
      <c r="AD63" s="694"/>
      <c r="AE63" s="1142" t="s">
        <v>293</v>
      </c>
      <c r="AF63" s="1143"/>
      <c r="AG63" s="1143"/>
      <c r="AH63" s="1143"/>
      <c r="AI63" s="1144"/>
      <c r="AJ63" s="1145" t="s">
        <v>343</v>
      </c>
      <c r="AK63" s="1143"/>
      <c r="AL63" s="1143"/>
      <c r="AM63" s="1143"/>
      <c r="AN63" s="1146"/>
      <c r="AO63" s="143" t="s">
        <v>1951</v>
      </c>
    </row>
    <row r="64" spans="1:41" s="693" customFormat="1" ht="63">
      <c r="A64" s="695" t="s">
        <v>324</v>
      </c>
      <c r="B64" s="696" t="s">
        <v>219</v>
      </c>
      <c r="C64" s="696" t="s">
        <v>297</v>
      </c>
      <c r="D64" s="696" t="s">
        <v>302</v>
      </c>
      <c r="E64" s="697" t="s">
        <v>299</v>
      </c>
      <c r="F64" s="696" t="s">
        <v>219</v>
      </c>
      <c r="G64" s="696" t="s">
        <v>297</v>
      </c>
      <c r="H64" s="698" t="s">
        <v>300</v>
      </c>
      <c r="I64" s="699" t="s">
        <v>1066</v>
      </c>
      <c r="J64" s="694"/>
      <c r="K64" s="710" t="s">
        <v>366</v>
      </c>
      <c r="L64" s="701" t="s">
        <v>219</v>
      </c>
      <c r="M64" s="701" t="s">
        <v>297</v>
      </c>
      <c r="N64" s="701" t="s">
        <v>367</v>
      </c>
      <c r="O64" s="702" t="s">
        <v>299</v>
      </c>
      <c r="P64" s="701" t="s">
        <v>219</v>
      </c>
      <c r="Q64" s="701" t="s">
        <v>297</v>
      </c>
      <c r="R64" s="703" t="s">
        <v>300</v>
      </c>
      <c r="S64" s="704" t="s">
        <v>1066</v>
      </c>
      <c r="T64" s="694"/>
      <c r="U64" s="710" t="s">
        <v>299</v>
      </c>
      <c r="V64" s="701" t="s">
        <v>219</v>
      </c>
      <c r="W64" s="701" t="s">
        <v>303</v>
      </c>
      <c r="X64" s="711" t="s">
        <v>300</v>
      </c>
      <c r="Y64" s="807" t="s">
        <v>299</v>
      </c>
      <c r="Z64" s="701" t="s">
        <v>219</v>
      </c>
      <c r="AA64" s="701" t="s">
        <v>303</v>
      </c>
      <c r="AB64" s="808" t="s">
        <v>300</v>
      </c>
      <c r="AC64" s="704" t="s">
        <v>1066</v>
      </c>
      <c r="AD64" s="694"/>
      <c r="AE64" s="708" t="s">
        <v>368</v>
      </c>
      <c r="AF64" s="701" t="s">
        <v>360</v>
      </c>
      <c r="AG64" s="701" t="s">
        <v>219</v>
      </c>
      <c r="AH64" s="864" t="s">
        <v>251</v>
      </c>
      <c r="AI64" s="701" t="s">
        <v>369</v>
      </c>
      <c r="AJ64" s="702" t="s">
        <v>307</v>
      </c>
      <c r="AK64" s="701" t="s">
        <v>370</v>
      </c>
      <c r="AL64" s="701" t="s">
        <v>219</v>
      </c>
      <c r="AM64" s="701" t="s">
        <v>251</v>
      </c>
      <c r="AN64" s="703" t="s">
        <v>309</v>
      </c>
      <c r="AO64" s="704" t="s">
        <v>1066</v>
      </c>
    </row>
    <row r="65" spans="1:47" s="693" customFormat="1" ht="15.75">
      <c r="A65" s="695">
        <v>2</v>
      </c>
      <c r="B65" s="1040">
        <v>10884</v>
      </c>
      <c r="C65" s="1040">
        <v>4</v>
      </c>
      <c r="D65" s="1040">
        <v>1</v>
      </c>
      <c r="E65" s="726"/>
      <c r="F65" s="727"/>
      <c r="G65" s="727"/>
      <c r="H65" s="728"/>
      <c r="I65" s="1131"/>
      <c r="J65" s="694"/>
      <c r="K65" s="695">
        <v>2</v>
      </c>
      <c r="L65" s="1040">
        <v>10884</v>
      </c>
      <c r="M65" s="1040">
        <v>4</v>
      </c>
      <c r="N65" s="1040">
        <v>1</v>
      </c>
      <c r="O65" s="726"/>
      <c r="P65" s="727"/>
      <c r="Q65" s="727"/>
      <c r="R65" s="728"/>
      <c r="S65" s="1131"/>
      <c r="T65" s="694"/>
      <c r="U65" s="695">
        <v>2</v>
      </c>
      <c r="V65" s="1040">
        <v>10884</v>
      </c>
      <c r="W65" s="1040">
        <v>4</v>
      </c>
      <c r="X65" s="1040">
        <v>1</v>
      </c>
      <c r="Y65" s="726"/>
      <c r="Z65" s="727"/>
      <c r="AA65" s="727"/>
      <c r="AB65" s="728"/>
      <c r="AC65" s="1131"/>
      <c r="AD65" s="694"/>
      <c r="AE65" s="737" t="s">
        <v>1955</v>
      </c>
      <c r="AF65" s="1041">
        <v>2</v>
      </c>
      <c r="AG65" s="1040">
        <v>10884</v>
      </c>
      <c r="AH65" s="1040">
        <v>4</v>
      </c>
      <c r="AI65" s="735">
        <v>0</v>
      </c>
      <c r="AJ65" s="739"/>
      <c r="AK65" s="734"/>
      <c r="AL65" s="734"/>
      <c r="AM65" s="734"/>
      <c r="AN65" s="740"/>
      <c r="AO65" s="1131"/>
    </row>
    <row r="66" spans="1:47" s="693" customFormat="1" ht="15.75">
      <c r="A66" s="695">
        <v>1</v>
      </c>
      <c r="B66" s="1040">
        <v>18956</v>
      </c>
      <c r="C66" s="1040">
        <v>3</v>
      </c>
      <c r="D66" s="1040">
        <v>1</v>
      </c>
      <c r="E66" s="726"/>
      <c r="F66" s="727"/>
      <c r="G66" s="727"/>
      <c r="H66" s="728"/>
      <c r="I66" s="1132"/>
      <c r="J66" s="694"/>
      <c r="K66" s="695">
        <v>1</v>
      </c>
      <c r="L66" s="1040">
        <v>18956</v>
      </c>
      <c r="M66" s="1040">
        <v>3</v>
      </c>
      <c r="N66" s="1040">
        <v>1</v>
      </c>
      <c r="O66" s="726"/>
      <c r="P66" s="727"/>
      <c r="Q66" s="727"/>
      <c r="R66" s="728"/>
      <c r="S66" s="1132"/>
      <c r="T66" s="694"/>
      <c r="U66" s="695">
        <v>1</v>
      </c>
      <c r="V66" s="1040">
        <v>18956</v>
      </c>
      <c r="W66" s="1040">
        <v>3</v>
      </c>
      <c r="X66" s="1040">
        <v>1</v>
      </c>
      <c r="Y66" s="726"/>
      <c r="Z66" s="727"/>
      <c r="AA66" s="727"/>
      <c r="AB66" s="728"/>
      <c r="AC66" s="1132"/>
      <c r="AD66" s="694"/>
      <c r="AE66" s="737" t="s">
        <v>2970</v>
      </c>
      <c r="AF66" s="1041">
        <v>1</v>
      </c>
      <c r="AG66" s="1040">
        <v>18956</v>
      </c>
      <c r="AH66" s="1040">
        <v>3</v>
      </c>
      <c r="AI66" s="735">
        <v>0</v>
      </c>
      <c r="AJ66" s="739"/>
      <c r="AK66" s="734"/>
      <c r="AL66" s="734"/>
      <c r="AM66" s="734"/>
      <c r="AN66" s="740"/>
      <c r="AO66" s="1132"/>
    </row>
    <row r="67" spans="1:47" s="724" customFormat="1" ht="17.25" thickBot="1">
      <c r="A67" s="741"/>
      <c r="B67" s="742"/>
      <c r="C67" s="742"/>
      <c r="D67" s="743"/>
      <c r="E67" s="1189" t="s">
        <v>310</v>
      </c>
      <c r="F67" s="1190"/>
      <c r="G67" s="1191"/>
      <c r="H67" s="1192"/>
      <c r="I67" s="1133"/>
      <c r="J67" s="718"/>
      <c r="K67" s="741"/>
      <c r="L67" s="742"/>
      <c r="M67" s="742"/>
      <c r="N67" s="743"/>
      <c r="O67" s="1189" t="s">
        <v>310</v>
      </c>
      <c r="P67" s="1190"/>
      <c r="Q67" s="1191"/>
      <c r="R67" s="1192"/>
      <c r="S67" s="1133"/>
      <c r="T67" s="718"/>
      <c r="U67" s="741"/>
      <c r="V67" s="742"/>
      <c r="W67" s="742"/>
      <c r="X67" s="743"/>
      <c r="Y67" s="1189" t="s">
        <v>310</v>
      </c>
      <c r="Z67" s="1190"/>
      <c r="AA67" s="1191"/>
      <c r="AB67" s="1192"/>
      <c r="AC67" s="1133"/>
      <c r="AD67" s="718"/>
      <c r="AE67" s="747"/>
      <c r="AF67" s="748"/>
      <c r="AG67" s="748"/>
      <c r="AH67" s="748"/>
      <c r="AI67" s="749"/>
      <c r="AJ67" s="1253" t="s">
        <v>361</v>
      </c>
      <c r="AK67" s="1254"/>
      <c r="AL67" s="1254"/>
      <c r="AM67" s="1254"/>
      <c r="AN67" s="1255"/>
      <c r="AO67" s="1133"/>
    </row>
    <row r="68" spans="1:47" s="679" customFormat="1">
      <c r="A68" s="678"/>
      <c r="B68" s="678"/>
      <c r="C68" s="678"/>
      <c r="D68" s="678"/>
      <c r="E68" s="678"/>
      <c r="F68" s="678"/>
      <c r="G68" s="678"/>
      <c r="H68" s="678"/>
      <c r="I68" s="678"/>
      <c r="J68" s="678"/>
      <c r="T68" s="678"/>
      <c r="AD68" s="678"/>
      <c r="AE68" s="680"/>
      <c r="AF68" s="859"/>
      <c r="AG68" s="859"/>
      <c r="AH68" s="859"/>
      <c r="AI68" s="682"/>
      <c r="AJ68" s="859"/>
      <c r="AK68" s="859"/>
      <c r="AL68" s="859"/>
      <c r="AM68" s="859"/>
      <c r="AN68" s="859"/>
      <c r="AO68" s="683"/>
    </row>
    <row r="69" spans="1:47" s="679" customFormat="1" ht="17.25" thickBot="1">
      <c r="A69" s="678"/>
      <c r="B69" s="678"/>
      <c r="C69" s="678"/>
      <c r="D69" s="678"/>
      <c r="E69" s="678"/>
      <c r="F69" s="678"/>
      <c r="G69" s="678"/>
      <c r="H69" s="678"/>
      <c r="I69" s="678"/>
    </row>
    <row r="70" spans="1:47" s="693" customFormat="1" thickBot="1">
      <c r="A70" s="1150" t="s">
        <v>371</v>
      </c>
      <c r="B70" s="1151"/>
      <c r="C70" s="1151"/>
      <c r="D70" s="1151"/>
      <c r="E70" s="1151"/>
      <c r="F70" s="1151"/>
      <c r="G70" s="1151"/>
      <c r="H70" s="1152"/>
      <c r="J70" s="694"/>
      <c r="K70" s="1150" t="s">
        <v>372</v>
      </c>
      <c r="L70" s="1151"/>
      <c r="M70" s="1151"/>
      <c r="N70" s="1151"/>
      <c r="O70" s="1151"/>
      <c r="P70" s="1151"/>
      <c r="Q70" s="1151"/>
      <c r="R70" s="1152"/>
      <c r="S70" s="694"/>
      <c r="T70" s="694"/>
      <c r="U70" s="1150" t="s">
        <v>373</v>
      </c>
      <c r="V70" s="1151"/>
      <c r="W70" s="1151"/>
      <c r="X70" s="1151"/>
      <c r="Y70" s="1151"/>
      <c r="Z70" s="1151"/>
      <c r="AA70" s="1151"/>
      <c r="AB70" s="1152"/>
      <c r="AC70" s="694"/>
      <c r="AD70" s="694"/>
      <c r="AE70" s="1150" t="s">
        <v>374</v>
      </c>
      <c r="AF70" s="1151"/>
      <c r="AG70" s="1151"/>
      <c r="AH70" s="1151"/>
      <c r="AI70" s="1151"/>
      <c r="AJ70" s="1151"/>
      <c r="AK70" s="1151"/>
      <c r="AL70" s="1151"/>
      <c r="AM70" s="1151"/>
      <c r="AN70" s="1152"/>
      <c r="AO70" s="694"/>
    </row>
    <row r="71" spans="1:47" s="693" customFormat="1" ht="31.5">
      <c r="A71" s="1153" t="s">
        <v>293</v>
      </c>
      <c r="B71" s="1154"/>
      <c r="C71" s="1154"/>
      <c r="D71" s="1155"/>
      <c r="E71" s="1156" t="s">
        <v>294</v>
      </c>
      <c r="F71" s="1157"/>
      <c r="G71" s="1154"/>
      <c r="H71" s="1158"/>
      <c r="I71" s="143" t="s">
        <v>1952</v>
      </c>
      <c r="J71" s="694"/>
      <c r="K71" s="1200" t="s">
        <v>293</v>
      </c>
      <c r="L71" s="1201"/>
      <c r="M71" s="1201"/>
      <c r="N71" s="1202"/>
      <c r="O71" s="1203" t="s">
        <v>294</v>
      </c>
      <c r="P71" s="1204"/>
      <c r="Q71" s="1201"/>
      <c r="R71" s="1205"/>
      <c r="S71" s="143" t="s">
        <v>1952</v>
      </c>
      <c r="T71" s="694"/>
      <c r="U71" s="1200" t="s">
        <v>293</v>
      </c>
      <c r="V71" s="1201"/>
      <c r="W71" s="1201"/>
      <c r="X71" s="1202"/>
      <c r="Y71" s="1203" t="s">
        <v>294</v>
      </c>
      <c r="Z71" s="1204"/>
      <c r="AA71" s="1201"/>
      <c r="AB71" s="1205"/>
      <c r="AC71" s="143" t="s">
        <v>1952</v>
      </c>
      <c r="AD71" s="694"/>
      <c r="AE71" s="1142" t="s">
        <v>293</v>
      </c>
      <c r="AF71" s="1143"/>
      <c r="AG71" s="1143"/>
      <c r="AH71" s="1143"/>
      <c r="AI71" s="1144"/>
      <c r="AJ71" s="1145" t="s">
        <v>315</v>
      </c>
      <c r="AK71" s="1143"/>
      <c r="AL71" s="1143"/>
      <c r="AM71" s="1143"/>
      <c r="AN71" s="1146"/>
      <c r="AO71" s="143" t="s">
        <v>1952</v>
      </c>
    </row>
    <row r="72" spans="1:47" s="693" customFormat="1" ht="63">
      <c r="A72" s="695" t="s">
        <v>296</v>
      </c>
      <c r="B72" s="696" t="s">
        <v>219</v>
      </c>
      <c r="C72" s="696" t="s">
        <v>297</v>
      </c>
      <c r="D72" s="696" t="s">
        <v>375</v>
      </c>
      <c r="E72" s="697" t="s">
        <v>299</v>
      </c>
      <c r="F72" s="696" t="s">
        <v>219</v>
      </c>
      <c r="G72" s="696" t="s">
        <v>303</v>
      </c>
      <c r="H72" s="698" t="s">
        <v>300</v>
      </c>
      <c r="I72" s="699" t="s">
        <v>1066</v>
      </c>
      <c r="J72" s="694"/>
      <c r="K72" s="700" t="s">
        <v>296</v>
      </c>
      <c r="L72" s="701" t="s">
        <v>219</v>
      </c>
      <c r="M72" s="701" t="s">
        <v>297</v>
      </c>
      <c r="N72" s="701" t="s">
        <v>302</v>
      </c>
      <c r="O72" s="702" t="s">
        <v>299</v>
      </c>
      <c r="P72" s="701" t="s">
        <v>219</v>
      </c>
      <c r="Q72" s="701" t="s">
        <v>303</v>
      </c>
      <c r="R72" s="703" t="s">
        <v>300</v>
      </c>
      <c r="S72" s="704" t="s">
        <v>1066</v>
      </c>
      <c r="T72" s="694"/>
      <c r="U72" s="700" t="s">
        <v>299</v>
      </c>
      <c r="V72" s="701" t="s">
        <v>219</v>
      </c>
      <c r="W72" s="701" t="s">
        <v>303</v>
      </c>
      <c r="X72" s="705" t="s">
        <v>300</v>
      </c>
      <c r="Y72" s="706" t="s">
        <v>299</v>
      </c>
      <c r="Z72" s="701" t="s">
        <v>219</v>
      </c>
      <c r="AA72" s="701" t="s">
        <v>303</v>
      </c>
      <c r="AB72" s="707" t="s">
        <v>300</v>
      </c>
      <c r="AC72" s="704" t="s">
        <v>1066</v>
      </c>
      <c r="AD72" s="694"/>
      <c r="AE72" s="708" t="s">
        <v>304</v>
      </c>
      <c r="AF72" s="701" t="s">
        <v>319</v>
      </c>
      <c r="AG72" s="701" t="s">
        <v>219</v>
      </c>
      <c r="AH72" s="864" t="s">
        <v>251</v>
      </c>
      <c r="AI72" s="701" t="s">
        <v>306</v>
      </c>
      <c r="AJ72" s="702" t="s">
        <v>307</v>
      </c>
      <c r="AK72" s="701" t="s">
        <v>308</v>
      </c>
      <c r="AL72" s="701" t="s">
        <v>219</v>
      </c>
      <c r="AM72" s="701" t="s">
        <v>251</v>
      </c>
      <c r="AN72" s="703" t="s">
        <v>309</v>
      </c>
      <c r="AO72" s="704" t="s">
        <v>1066</v>
      </c>
    </row>
    <row r="73" spans="1:47" s="724" customFormat="1">
      <c r="A73" s="695">
        <v>2</v>
      </c>
      <c r="B73" s="1040">
        <v>10946</v>
      </c>
      <c r="C73" s="1040">
        <v>1</v>
      </c>
      <c r="D73" s="1040">
        <v>1</v>
      </c>
      <c r="E73" s="1134"/>
      <c r="F73" s="1135"/>
      <c r="G73" s="1136"/>
      <c r="H73" s="1137"/>
      <c r="I73" s="1131"/>
      <c r="J73" s="718"/>
      <c r="K73" s="695">
        <v>2</v>
      </c>
      <c r="L73" s="1040">
        <v>10946</v>
      </c>
      <c r="M73" s="1040">
        <v>1</v>
      </c>
      <c r="N73" s="1040">
        <v>1</v>
      </c>
      <c r="O73" s="1138"/>
      <c r="P73" s="1139"/>
      <c r="Q73" s="1140"/>
      <c r="R73" s="1141"/>
      <c r="S73" s="1131"/>
      <c r="T73" s="718"/>
      <c r="U73" s="695">
        <v>2</v>
      </c>
      <c r="V73" s="1040">
        <v>10946</v>
      </c>
      <c r="W73" s="1040">
        <v>1</v>
      </c>
      <c r="X73" s="1040">
        <v>1</v>
      </c>
      <c r="Y73" s="1138"/>
      <c r="Z73" s="1139"/>
      <c r="AA73" s="1140"/>
      <c r="AB73" s="1141"/>
      <c r="AC73" s="1131"/>
      <c r="AD73" s="718"/>
      <c r="AE73" s="737" t="s">
        <v>2969</v>
      </c>
      <c r="AF73" s="1041">
        <v>2</v>
      </c>
      <c r="AG73" s="1041">
        <v>10946</v>
      </c>
      <c r="AH73" s="1041">
        <v>1</v>
      </c>
      <c r="AI73" s="735">
        <v>0</v>
      </c>
      <c r="AJ73" s="739"/>
      <c r="AK73" s="734"/>
      <c r="AL73" s="734"/>
      <c r="AM73" s="734"/>
      <c r="AN73" s="740"/>
      <c r="AO73" s="1131"/>
    </row>
    <row r="74" spans="1:47" s="724" customFormat="1">
      <c r="A74" s="695">
        <v>1</v>
      </c>
      <c r="B74" s="872">
        <v>10958</v>
      </c>
      <c r="C74" s="872">
        <v>4</v>
      </c>
      <c r="D74" s="872">
        <v>1</v>
      </c>
      <c r="E74" s="1134"/>
      <c r="F74" s="1135"/>
      <c r="G74" s="1136"/>
      <c r="H74" s="1137"/>
      <c r="I74" s="1132"/>
      <c r="J74" s="718"/>
      <c r="K74" s="700">
        <v>1</v>
      </c>
      <c r="L74" s="705">
        <v>10958</v>
      </c>
      <c r="M74" s="705">
        <v>4</v>
      </c>
      <c r="N74" s="705">
        <v>1</v>
      </c>
      <c r="O74" s="1138"/>
      <c r="P74" s="1139"/>
      <c r="Q74" s="1140"/>
      <c r="R74" s="1141"/>
      <c r="S74" s="1132"/>
      <c r="T74" s="718"/>
      <c r="U74" s="700">
        <v>1</v>
      </c>
      <c r="V74" s="705">
        <v>10958</v>
      </c>
      <c r="W74" s="705">
        <v>4</v>
      </c>
      <c r="X74" s="705">
        <v>1</v>
      </c>
      <c r="Y74" s="1138"/>
      <c r="Z74" s="1139"/>
      <c r="AA74" s="1140"/>
      <c r="AB74" s="1141"/>
      <c r="AC74" s="1132"/>
      <c r="AD74" s="718"/>
      <c r="AE74" s="737" t="s">
        <v>1953</v>
      </c>
      <c r="AF74" s="897">
        <v>1</v>
      </c>
      <c r="AG74" s="897">
        <v>10958</v>
      </c>
      <c r="AH74" s="897">
        <v>4</v>
      </c>
      <c r="AI74" s="735">
        <v>0</v>
      </c>
      <c r="AJ74" s="739"/>
      <c r="AK74" s="734"/>
      <c r="AL74" s="734"/>
      <c r="AM74" s="734"/>
      <c r="AN74" s="740"/>
      <c r="AO74" s="1132"/>
    </row>
    <row r="75" spans="1:47" s="724" customFormat="1" ht="17.25" thickBot="1">
      <c r="A75" s="1285"/>
      <c r="B75" s="1286"/>
      <c r="C75" s="1286"/>
      <c r="D75" s="1287"/>
      <c r="E75" s="1288" t="s">
        <v>310</v>
      </c>
      <c r="F75" s="1289"/>
      <c r="G75" s="1286"/>
      <c r="H75" s="1290"/>
      <c r="I75" s="1133"/>
      <c r="J75" s="694"/>
      <c r="K75" s="1291"/>
      <c r="L75" s="1292"/>
      <c r="M75" s="1292"/>
      <c r="N75" s="1293"/>
      <c r="O75" s="1294" t="s">
        <v>310</v>
      </c>
      <c r="P75" s="1295"/>
      <c r="Q75" s="1292"/>
      <c r="R75" s="1296"/>
      <c r="S75" s="1133"/>
      <c r="T75" s="694"/>
      <c r="U75" s="1291"/>
      <c r="V75" s="1292"/>
      <c r="W75" s="1292"/>
      <c r="X75" s="1293"/>
      <c r="Y75" s="1294" t="s">
        <v>310</v>
      </c>
      <c r="Z75" s="1295"/>
      <c r="AA75" s="1292"/>
      <c r="AB75" s="1296"/>
      <c r="AC75" s="1133"/>
      <c r="AD75" s="694"/>
      <c r="AE75" s="754"/>
      <c r="AF75" s="745"/>
      <c r="AG75" s="745"/>
      <c r="AH75" s="745"/>
      <c r="AI75" s="755"/>
      <c r="AJ75" s="1225" t="s">
        <v>376</v>
      </c>
      <c r="AK75" s="1220"/>
      <c r="AL75" s="1220"/>
      <c r="AM75" s="1220"/>
      <c r="AN75" s="1226"/>
      <c r="AO75" s="1133"/>
      <c r="AU75" s="759"/>
    </row>
    <row r="76" spans="1:47" s="679" customFormat="1">
      <c r="T76" s="678"/>
      <c r="AD76" s="678"/>
      <c r="AE76" s="680"/>
      <c r="AF76" s="859"/>
      <c r="AG76" s="859"/>
      <c r="AH76" s="859"/>
      <c r="AI76" s="682"/>
      <c r="AJ76" s="859"/>
      <c r="AK76" s="859"/>
      <c r="AL76" s="859"/>
      <c r="AM76" s="859"/>
      <c r="AN76" s="859"/>
      <c r="AO76" s="683"/>
    </row>
    <row r="77" spans="1:47" s="679" customFormat="1" ht="17.25" thickBot="1"/>
    <row r="78" spans="1:47" s="693" customFormat="1" thickBot="1">
      <c r="A78" s="1150" t="s">
        <v>377</v>
      </c>
      <c r="B78" s="1151"/>
      <c r="C78" s="1151"/>
      <c r="D78" s="1151"/>
      <c r="E78" s="1151"/>
      <c r="F78" s="1151"/>
      <c r="G78" s="1151"/>
      <c r="H78" s="1152"/>
      <c r="J78" s="694"/>
      <c r="K78" s="1150" t="s">
        <v>378</v>
      </c>
      <c r="L78" s="1151"/>
      <c r="M78" s="1151"/>
      <c r="N78" s="1151"/>
      <c r="O78" s="1151"/>
      <c r="P78" s="1151"/>
      <c r="Q78" s="1151"/>
      <c r="R78" s="1152"/>
      <c r="S78" s="694"/>
      <c r="T78" s="694"/>
      <c r="U78" s="1150" t="s">
        <v>379</v>
      </c>
      <c r="V78" s="1151"/>
      <c r="W78" s="1151"/>
      <c r="X78" s="1151"/>
      <c r="Y78" s="1151"/>
      <c r="Z78" s="1151"/>
      <c r="AA78" s="1151"/>
      <c r="AB78" s="1152"/>
      <c r="AC78" s="694"/>
      <c r="AD78" s="694"/>
      <c r="AE78" s="1150" t="s">
        <v>380</v>
      </c>
      <c r="AF78" s="1151"/>
      <c r="AG78" s="1151"/>
      <c r="AH78" s="1151"/>
      <c r="AI78" s="1151"/>
      <c r="AJ78" s="1151"/>
      <c r="AK78" s="1151"/>
      <c r="AL78" s="1151"/>
      <c r="AM78" s="1151"/>
      <c r="AN78" s="1152"/>
      <c r="AO78" s="694"/>
    </row>
    <row r="79" spans="1:47" s="693" customFormat="1" ht="31.5">
      <c r="A79" s="1153" t="s">
        <v>293</v>
      </c>
      <c r="B79" s="1154"/>
      <c r="C79" s="1154"/>
      <c r="D79" s="1155"/>
      <c r="E79" s="1156" t="s">
        <v>294</v>
      </c>
      <c r="F79" s="1157"/>
      <c r="G79" s="1154"/>
      <c r="H79" s="1158"/>
      <c r="I79" s="143" t="s">
        <v>1954</v>
      </c>
      <c r="J79" s="694"/>
      <c r="K79" s="1200" t="s">
        <v>293</v>
      </c>
      <c r="L79" s="1201"/>
      <c r="M79" s="1201"/>
      <c r="N79" s="1202"/>
      <c r="O79" s="1203" t="s">
        <v>294</v>
      </c>
      <c r="P79" s="1204"/>
      <c r="Q79" s="1201"/>
      <c r="R79" s="1205"/>
      <c r="S79" s="143" t="s">
        <v>1954</v>
      </c>
      <c r="T79" s="694"/>
      <c r="U79" s="1200" t="s">
        <v>293</v>
      </c>
      <c r="V79" s="1201"/>
      <c r="W79" s="1201"/>
      <c r="X79" s="1202"/>
      <c r="Y79" s="1203" t="s">
        <v>294</v>
      </c>
      <c r="Z79" s="1204"/>
      <c r="AA79" s="1201"/>
      <c r="AB79" s="1205"/>
      <c r="AC79" s="143" t="s">
        <v>1954</v>
      </c>
      <c r="AD79" s="694"/>
      <c r="AE79" s="1142" t="s">
        <v>293</v>
      </c>
      <c r="AF79" s="1143"/>
      <c r="AG79" s="1143"/>
      <c r="AH79" s="1143"/>
      <c r="AI79" s="1144"/>
      <c r="AJ79" s="1145" t="s">
        <v>343</v>
      </c>
      <c r="AK79" s="1143"/>
      <c r="AL79" s="1143"/>
      <c r="AM79" s="1143"/>
      <c r="AN79" s="1146"/>
      <c r="AO79" s="143" t="s">
        <v>1954</v>
      </c>
    </row>
    <row r="80" spans="1:47" s="693" customFormat="1" ht="63">
      <c r="A80" s="695" t="s">
        <v>381</v>
      </c>
      <c r="B80" s="696" t="s">
        <v>219</v>
      </c>
      <c r="C80" s="696" t="s">
        <v>297</v>
      </c>
      <c r="D80" s="696" t="s">
        <v>382</v>
      </c>
      <c r="E80" s="697" t="s">
        <v>299</v>
      </c>
      <c r="F80" s="696" t="s">
        <v>219</v>
      </c>
      <c r="G80" s="696" t="s">
        <v>297</v>
      </c>
      <c r="H80" s="698" t="s">
        <v>300</v>
      </c>
      <c r="I80" s="699" t="s">
        <v>1066</v>
      </c>
      <c r="J80" s="694"/>
      <c r="K80" s="700" t="s">
        <v>324</v>
      </c>
      <c r="L80" s="701" t="s">
        <v>219</v>
      </c>
      <c r="M80" s="701" t="s">
        <v>297</v>
      </c>
      <c r="N80" s="701" t="s">
        <v>302</v>
      </c>
      <c r="O80" s="702" t="s">
        <v>299</v>
      </c>
      <c r="P80" s="701" t="s">
        <v>219</v>
      </c>
      <c r="Q80" s="701" t="s">
        <v>297</v>
      </c>
      <c r="R80" s="703" t="s">
        <v>300</v>
      </c>
      <c r="S80" s="704" t="s">
        <v>1066</v>
      </c>
      <c r="T80" s="694"/>
      <c r="U80" s="700" t="s">
        <v>299</v>
      </c>
      <c r="V80" s="701" t="s">
        <v>219</v>
      </c>
      <c r="W80" s="701" t="s">
        <v>303</v>
      </c>
      <c r="X80" s="705" t="s">
        <v>300</v>
      </c>
      <c r="Y80" s="706" t="s">
        <v>299</v>
      </c>
      <c r="Z80" s="701" t="s">
        <v>219</v>
      </c>
      <c r="AA80" s="701" t="s">
        <v>303</v>
      </c>
      <c r="AB80" s="707" t="s">
        <v>300</v>
      </c>
      <c r="AC80" s="704" t="s">
        <v>1066</v>
      </c>
      <c r="AD80" s="694"/>
      <c r="AE80" s="708" t="s">
        <v>326</v>
      </c>
      <c r="AF80" s="701" t="s">
        <v>319</v>
      </c>
      <c r="AG80" s="701" t="s">
        <v>219</v>
      </c>
      <c r="AH80" s="864" t="s">
        <v>251</v>
      </c>
      <c r="AI80" s="701" t="s">
        <v>306</v>
      </c>
      <c r="AJ80" s="702" t="s">
        <v>307</v>
      </c>
      <c r="AK80" s="701" t="s">
        <v>319</v>
      </c>
      <c r="AL80" s="701" t="s">
        <v>219</v>
      </c>
      <c r="AM80" s="701" t="s">
        <v>251</v>
      </c>
      <c r="AN80" s="703" t="s">
        <v>309</v>
      </c>
      <c r="AO80" s="704" t="s">
        <v>1066</v>
      </c>
    </row>
    <row r="81" spans="1:41" s="693" customFormat="1" ht="15.75">
      <c r="A81" s="695">
        <v>1</v>
      </c>
      <c r="B81" s="872">
        <v>-74</v>
      </c>
      <c r="C81" s="872">
        <v>10</v>
      </c>
      <c r="D81" s="872">
        <v>1</v>
      </c>
      <c r="E81" s="726"/>
      <c r="F81" s="727"/>
      <c r="G81" s="727"/>
      <c r="H81" s="728"/>
      <c r="I81" s="1206"/>
      <c r="J81" s="694"/>
      <c r="K81" s="700">
        <v>1</v>
      </c>
      <c r="L81" s="705">
        <v>-74</v>
      </c>
      <c r="M81" s="705">
        <v>10</v>
      </c>
      <c r="N81" s="705">
        <v>1</v>
      </c>
      <c r="O81" s="729"/>
      <c r="P81" s="730"/>
      <c r="Q81" s="730"/>
      <c r="R81" s="731"/>
      <c r="S81" s="1206"/>
      <c r="T81" s="694"/>
      <c r="U81" s="700">
        <v>1</v>
      </c>
      <c r="V81" s="705">
        <v>-74</v>
      </c>
      <c r="W81" s="705">
        <v>10</v>
      </c>
      <c r="X81" s="705">
        <v>1</v>
      </c>
      <c r="Y81" s="706"/>
      <c r="Z81" s="705"/>
      <c r="AA81" s="705"/>
      <c r="AB81" s="707"/>
      <c r="AC81" s="1206"/>
      <c r="AD81" s="694"/>
      <c r="AE81" s="737" t="s">
        <v>1955</v>
      </c>
      <c r="AF81" s="897">
        <v>1</v>
      </c>
      <c r="AG81" s="897">
        <v>-74</v>
      </c>
      <c r="AH81" s="897">
        <v>10</v>
      </c>
      <c r="AI81" s="735">
        <v>0</v>
      </c>
      <c r="AJ81" s="739"/>
      <c r="AK81" s="734"/>
      <c r="AL81" s="734"/>
      <c r="AM81" s="734"/>
      <c r="AN81" s="740"/>
      <c r="AO81" s="1131"/>
    </row>
    <row r="82" spans="1:41" s="724" customFormat="1" ht="17.25" thickBot="1">
      <c r="A82" s="741"/>
      <c r="B82" s="742"/>
      <c r="C82" s="742"/>
      <c r="D82" s="743"/>
      <c r="E82" s="887">
        <v>1</v>
      </c>
      <c r="F82" s="888">
        <v>-62</v>
      </c>
      <c r="G82" s="888">
        <v>3</v>
      </c>
      <c r="H82" s="889">
        <v>1</v>
      </c>
      <c r="I82" s="1210"/>
      <c r="J82" s="718"/>
      <c r="K82" s="744"/>
      <c r="L82" s="745"/>
      <c r="M82" s="745"/>
      <c r="N82" s="746"/>
      <c r="O82" s="715">
        <v>1</v>
      </c>
      <c r="P82" s="716">
        <v>-62</v>
      </c>
      <c r="Q82" s="716">
        <v>3</v>
      </c>
      <c r="R82" s="717">
        <v>1</v>
      </c>
      <c r="S82" s="1210"/>
      <c r="T82" s="718"/>
      <c r="U82" s="750"/>
      <c r="V82" s="720"/>
      <c r="W82" s="720"/>
      <c r="X82" s="751"/>
      <c r="Y82" s="715">
        <v>1</v>
      </c>
      <c r="Z82" s="716">
        <v>-62</v>
      </c>
      <c r="AA82" s="716">
        <v>3</v>
      </c>
      <c r="AB82" s="717">
        <v>1</v>
      </c>
      <c r="AC82" s="1210"/>
      <c r="AD82" s="718"/>
      <c r="AE82" s="747"/>
      <c r="AF82" s="748"/>
      <c r="AG82" s="748"/>
      <c r="AH82" s="748"/>
      <c r="AI82" s="749"/>
      <c r="AJ82" s="752" t="s">
        <v>1956</v>
      </c>
      <c r="AK82" s="898">
        <v>1</v>
      </c>
      <c r="AL82" s="898">
        <v>-62</v>
      </c>
      <c r="AM82" s="898">
        <v>3</v>
      </c>
      <c r="AN82" s="899">
        <v>0</v>
      </c>
      <c r="AO82" s="1133"/>
    </row>
    <row r="83" spans="1:41" s="679" customFormat="1">
      <c r="A83" s="859"/>
      <c r="B83" s="859"/>
      <c r="C83" s="859"/>
      <c r="D83" s="859"/>
      <c r="E83" s="859"/>
      <c r="F83" s="859"/>
      <c r="G83" s="859"/>
      <c r="H83" s="859"/>
      <c r="I83" s="686"/>
      <c r="J83" s="678"/>
      <c r="T83" s="678"/>
      <c r="AD83" s="678"/>
      <c r="AE83" s="680"/>
      <c r="AF83" s="859"/>
      <c r="AG83" s="859"/>
      <c r="AH83" s="859"/>
      <c r="AI83" s="682"/>
      <c r="AJ83" s="859"/>
      <c r="AK83" s="859"/>
      <c r="AL83" s="859"/>
      <c r="AM83" s="859"/>
      <c r="AN83" s="859"/>
      <c r="AO83" s="683"/>
    </row>
    <row r="84" spans="1:41" s="679" customFormat="1" ht="17.25" thickBot="1">
      <c r="A84" s="678"/>
      <c r="B84" s="678"/>
      <c r="C84" s="678"/>
      <c r="D84" s="678"/>
      <c r="E84" s="678"/>
      <c r="F84" s="678"/>
      <c r="G84" s="678"/>
      <c r="H84" s="678"/>
      <c r="I84" s="678"/>
    </row>
    <row r="85" spans="1:41" s="693" customFormat="1" ht="16.5" customHeight="1" thickBot="1">
      <c r="A85" s="1147" t="s">
        <v>383</v>
      </c>
      <c r="B85" s="1148"/>
      <c r="C85" s="1148"/>
      <c r="D85" s="1148"/>
      <c r="E85" s="1148"/>
      <c r="F85" s="1148"/>
      <c r="G85" s="1148"/>
      <c r="H85" s="1149"/>
      <c r="J85" s="694"/>
      <c r="K85" s="1150" t="s">
        <v>384</v>
      </c>
      <c r="L85" s="1151"/>
      <c r="M85" s="1151"/>
      <c r="N85" s="1151"/>
      <c r="O85" s="1151"/>
      <c r="P85" s="1151"/>
      <c r="Q85" s="1151"/>
      <c r="R85" s="1152"/>
      <c r="S85" s="694"/>
      <c r="T85" s="694"/>
      <c r="U85" s="1150" t="s">
        <v>385</v>
      </c>
      <c r="V85" s="1151"/>
      <c r="W85" s="1151"/>
      <c r="X85" s="1151"/>
      <c r="Y85" s="1151"/>
      <c r="Z85" s="1151"/>
      <c r="AA85" s="1151"/>
      <c r="AB85" s="1152"/>
      <c r="AC85" s="694"/>
      <c r="AD85" s="694"/>
      <c r="AE85" s="1150" t="s">
        <v>386</v>
      </c>
      <c r="AF85" s="1151"/>
      <c r="AG85" s="1151"/>
      <c r="AH85" s="1151"/>
      <c r="AI85" s="1151"/>
      <c r="AJ85" s="1151"/>
      <c r="AK85" s="1151"/>
      <c r="AL85" s="1151"/>
      <c r="AM85" s="1151"/>
      <c r="AN85" s="1152"/>
      <c r="AO85" s="694"/>
    </row>
    <row r="86" spans="1:41" s="693" customFormat="1" ht="31.5">
      <c r="A86" s="1153" t="s">
        <v>293</v>
      </c>
      <c r="B86" s="1154"/>
      <c r="C86" s="1154"/>
      <c r="D86" s="1155"/>
      <c r="E86" s="1156" t="s">
        <v>294</v>
      </c>
      <c r="F86" s="1157"/>
      <c r="G86" s="1154"/>
      <c r="H86" s="1158"/>
      <c r="I86" s="143" t="s">
        <v>1957</v>
      </c>
      <c r="J86" s="694"/>
      <c r="K86" s="1153" t="s">
        <v>293</v>
      </c>
      <c r="L86" s="1154"/>
      <c r="M86" s="1154"/>
      <c r="N86" s="1155"/>
      <c r="O86" s="1156" t="s">
        <v>294</v>
      </c>
      <c r="P86" s="1157"/>
      <c r="Q86" s="1154"/>
      <c r="R86" s="1158"/>
      <c r="S86" s="143" t="s">
        <v>1957</v>
      </c>
      <c r="T86" s="694"/>
      <c r="U86" s="1200" t="s">
        <v>293</v>
      </c>
      <c r="V86" s="1201"/>
      <c r="W86" s="1201"/>
      <c r="X86" s="1202"/>
      <c r="Y86" s="1203" t="s">
        <v>294</v>
      </c>
      <c r="Z86" s="1204"/>
      <c r="AA86" s="1201"/>
      <c r="AB86" s="1205"/>
      <c r="AC86" s="143" t="s">
        <v>1957</v>
      </c>
      <c r="AD86" s="694"/>
      <c r="AE86" s="1142" t="s">
        <v>293</v>
      </c>
      <c r="AF86" s="1143"/>
      <c r="AG86" s="1143"/>
      <c r="AH86" s="1143"/>
      <c r="AI86" s="1144"/>
      <c r="AJ86" s="1145" t="s">
        <v>343</v>
      </c>
      <c r="AK86" s="1143"/>
      <c r="AL86" s="1143"/>
      <c r="AM86" s="1143"/>
      <c r="AN86" s="1146"/>
      <c r="AO86" s="143" t="s">
        <v>1957</v>
      </c>
    </row>
    <row r="87" spans="1:41" s="693" customFormat="1" ht="63">
      <c r="A87" s="695" t="s">
        <v>296</v>
      </c>
      <c r="B87" s="696" t="s">
        <v>219</v>
      </c>
      <c r="C87" s="696" t="s">
        <v>297</v>
      </c>
      <c r="D87" s="696" t="s">
        <v>302</v>
      </c>
      <c r="E87" s="697" t="s">
        <v>299</v>
      </c>
      <c r="F87" s="696" t="s">
        <v>219</v>
      </c>
      <c r="G87" s="696" t="s">
        <v>297</v>
      </c>
      <c r="H87" s="698" t="s">
        <v>300</v>
      </c>
      <c r="I87" s="699" t="s">
        <v>1066</v>
      </c>
      <c r="J87" s="694"/>
      <c r="K87" s="695" t="s">
        <v>296</v>
      </c>
      <c r="L87" s="696" t="s">
        <v>219</v>
      </c>
      <c r="M87" s="696" t="s">
        <v>297</v>
      </c>
      <c r="N87" s="696" t="s">
        <v>302</v>
      </c>
      <c r="O87" s="697" t="s">
        <v>299</v>
      </c>
      <c r="P87" s="696" t="s">
        <v>219</v>
      </c>
      <c r="Q87" s="696" t="s">
        <v>297</v>
      </c>
      <c r="R87" s="698" t="s">
        <v>300</v>
      </c>
      <c r="S87" s="699" t="s">
        <v>1066</v>
      </c>
      <c r="T87" s="694"/>
      <c r="U87" s="695" t="s">
        <v>296</v>
      </c>
      <c r="V87" s="696" t="s">
        <v>219</v>
      </c>
      <c r="W87" s="696" t="s">
        <v>297</v>
      </c>
      <c r="X87" s="696" t="s">
        <v>302</v>
      </c>
      <c r="Y87" s="697" t="s">
        <v>299</v>
      </c>
      <c r="Z87" s="696" t="s">
        <v>219</v>
      </c>
      <c r="AA87" s="696" t="s">
        <v>297</v>
      </c>
      <c r="AB87" s="698" t="s">
        <v>300</v>
      </c>
      <c r="AC87" s="699" t="s">
        <v>1066</v>
      </c>
      <c r="AD87" s="694"/>
      <c r="AE87" s="708" t="s">
        <v>304</v>
      </c>
      <c r="AF87" s="701" t="s">
        <v>319</v>
      </c>
      <c r="AG87" s="701" t="s">
        <v>219</v>
      </c>
      <c r="AH87" s="864" t="s">
        <v>251</v>
      </c>
      <c r="AI87" s="701" t="s">
        <v>306</v>
      </c>
      <c r="AJ87" s="702" t="s">
        <v>307</v>
      </c>
      <c r="AK87" s="701" t="s">
        <v>319</v>
      </c>
      <c r="AL87" s="701" t="s">
        <v>219</v>
      </c>
      <c r="AM87" s="701" t="s">
        <v>251</v>
      </c>
      <c r="AN87" s="703" t="s">
        <v>309</v>
      </c>
      <c r="AO87" s="709" t="s">
        <v>1066</v>
      </c>
    </row>
    <row r="88" spans="1:41" s="693" customFormat="1" ht="15.75">
      <c r="A88" s="695">
        <v>1</v>
      </c>
      <c r="B88" s="1043">
        <v>9499</v>
      </c>
      <c r="C88" s="1043">
        <v>3</v>
      </c>
      <c r="D88" s="1043">
        <v>1</v>
      </c>
      <c r="E88" s="726"/>
      <c r="F88" s="727"/>
      <c r="G88" s="727"/>
      <c r="H88" s="728"/>
      <c r="I88" s="1131"/>
      <c r="J88" s="694"/>
      <c r="K88" s="695">
        <v>1</v>
      </c>
      <c r="L88" s="1043">
        <v>9499</v>
      </c>
      <c r="M88" s="1043">
        <v>3</v>
      </c>
      <c r="N88" s="1043">
        <v>1</v>
      </c>
      <c r="O88" s="726"/>
      <c r="P88" s="727"/>
      <c r="Q88" s="727"/>
      <c r="R88" s="728"/>
      <c r="S88" s="1131"/>
      <c r="T88" s="694"/>
      <c r="U88" s="695">
        <v>1</v>
      </c>
      <c r="V88" s="1040">
        <v>9499</v>
      </c>
      <c r="W88" s="1040">
        <v>3</v>
      </c>
      <c r="X88" s="1040">
        <v>1</v>
      </c>
      <c r="Y88" s="726"/>
      <c r="Z88" s="727"/>
      <c r="AA88" s="727"/>
      <c r="AB88" s="728"/>
      <c r="AC88" s="1131"/>
      <c r="AD88" s="694"/>
      <c r="AE88" s="737" t="s">
        <v>1959</v>
      </c>
      <c r="AF88" s="1041">
        <v>1</v>
      </c>
      <c r="AG88" s="1041">
        <v>9499</v>
      </c>
      <c r="AH88" s="1041">
        <v>3</v>
      </c>
      <c r="AI88" s="735">
        <v>0</v>
      </c>
      <c r="AJ88" s="739"/>
      <c r="AK88" s="734"/>
      <c r="AL88" s="734"/>
      <c r="AM88" s="734"/>
      <c r="AN88" s="740"/>
      <c r="AO88" s="1131"/>
    </row>
    <row r="89" spans="1:41" s="693" customFormat="1" ht="15.75">
      <c r="A89" s="695"/>
      <c r="B89" s="1043"/>
      <c r="C89" s="1043"/>
      <c r="D89" s="1043"/>
      <c r="E89" s="1042">
        <v>1</v>
      </c>
      <c r="F89" s="1043">
        <v>9999</v>
      </c>
      <c r="G89" s="1043">
        <v>1</v>
      </c>
      <c r="H89" s="1044">
        <v>1</v>
      </c>
      <c r="I89" s="1132"/>
      <c r="J89" s="694"/>
      <c r="K89" s="695"/>
      <c r="L89" s="1043"/>
      <c r="M89" s="1043"/>
      <c r="N89" s="1043"/>
      <c r="O89" s="1042">
        <v>1</v>
      </c>
      <c r="P89" s="1043">
        <v>9999</v>
      </c>
      <c r="Q89" s="1043">
        <v>1</v>
      </c>
      <c r="R89" s="1044">
        <v>1</v>
      </c>
      <c r="S89" s="1132"/>
      <c r="T89" s="694"/>
      <c r="U89" s="695"/>
      <c r="V89" s="1040"/>
      <c r="W89" s="1040"/>
      <c r="X89" s="1040"/>
      <c r="Y89" s="1042">
        <v>1</v>
      </c>
      <c r="Z89" s="1043">
        <v>9999</v>
      </c>
      <c r="AA89" s="1043">
        <v>1</v>
      </c>
      <c r="AB89" s="1044">
        <v>1</v>
      </c>
      <c r="AC89" s="1132"/>
      <c r="AD89" s="694"/>
      <c r="AE89" s="737"/>
      <c r="AF89" s="897"/>
      <c r="AG89" s="897"/>
      <c r="AH89" s="897"/>
      <c r="AI89" s="735"/>
      <c r="AJ89" s="1048" t="s">
        <v>1963</v>
      </c>
      <c r="AK89" s="1049">
        <v>1</v>
      </c>
      <c r="AL89" s="1049">
        <v>9999</v>
      </c>
      <c r="AM89" s="1049">
        <v>1</v>
      </c>
      <c r="AN89" s="1050">
        <v>0</v>
      </c>
      <c r="AO89" s="1132"/>
    </row>
    <row r="90" spans="1:41" s="724" customFormat="1" ht="17.25" thickBot="1">
      <c r="A90" s="760"/>
      <c r="B90" s="1046"/>
      <c r="C90" s="742"/>
      <c r="D90" s="1046"/>
      <c r="E90" s="1045">
        <v>2</v>
      </c>
      <c r="F90" s="1046">
        <v>10501</v>
      </c>
      <c r="G90" s="1046">
        <v>6</v>
      </c>
      <c r="H90" s="1047">
        <v>1</v>
      </c>
      <c r="I90" s="1133"/>
      <c r="J90" s="718"/>
      <c r="K90" s="760"/>
      <c r="L90" s="1046"/>
      <c r="M90" s="742"/>
      <c r="N90" s="1046"/>
      <c r="O90" s="1045">
        <v>2</v>
      </c>
      <c r="P90" s="1046">
        <v>10501</v>
      </c>
      <c r="Q90" s="1046">
        <v>6</v>
      </c>
      <c r="R90" s="1047">
        <v>1</v>
      </c>
      <c r="S90" s="1133"/>
      <c r="T90" s="718"/>
      <c r="U90" s="760"/>
      <c r="V90" s="796"/>
      <c r="W90" s="742"/>
      <c r="X90" s="796"/>
      <c r="Y90" s="795">
        <v>2</v>
      </c>
      <c r="Z90" s="796">
        <v>10501</v>
      </c>
      <c r="AA90" s="796">
        <v>6</v>
      </c>
      <c r="AB90" s="797">
        <v>1</v>
      </c>
      <c r="AC90" s="1133"/>
      <c r="AD90" s="718"/>
      <c r="AE90" s="737"/>
      <c r="AF90" s="897"/>
      <c r="AG90" s="897"/>
      <c r="AH90" s="897"/>
      <c r="AI90" s="735"/>
      <c r="AJ90" s="752" t="s">
        <v>1958</v>
      </c>
      <c r="AK90" s="898">
        <v>2</v>
      </c>
      <c r="AL90" s="898">
        <v>10501</v>
      </c>
      <c r="AM90" s="898">
        <v>6</v>
      </c>
      <c r="AN90" s="899">
        <v>0</v>
      </c>
      <c r="AO90" s="1133"/>
    </row>
    <row r="91" spans="1:41" s="679" customFormat="1">
      <c r="A91" s="859"/>
      <c r="B91" s="859"/>
      <c r="C91" s="859"/>
      <c r="D91" s="859"/>
      <c r="E91" s="859"/>
      <c r="F91" s="859"/>
      <c r="G91" s="859"/>
      <c r="H91" s="859"/>
      <c r="I91" s="686"/>
      <c r="J91" s="678"/>
      <c r="T91" s="678"/>
      <c r="AD91" s="678"/>
      <c r="AE91" s="765"/>
      <c r="AF91" s="762"/>
      <c r="AG91" s="762"/>
      <c r="AH91" s="762"/>
      <c r="AI91" s="766"/>
      <c r="AJ91" s="762"/>
      <c r="AK91" s="762"/>
      <c r="AL91" s="762"/>
      <c r="AM91" s="762"/>
      <c r="AN91" s="762"/>
      <c r="AO91" s="683"/>
    </row>
    <row r="92" spans="1:41" s="679" customFormat="1" ht="17.25" thickBot="1">
      <c r="A92" s="678"/>
      <c r="B92" s="678"/>
      <c r="C92" s="678"/>
      <c r="D92" s="678"/>
      <c r="E92" s="678"/>
      <c r="F92" s="678"/>
      <c r="G92" s="678"/>
      <c r="H92" s="678"/>
      <c r="I92" s="678"/>
    </row>
    <row r="93" spans="1:41" s="693" customFormat="1" thickBot="1">
      <c r="A93" s="1150" t="s">
        <v>387</v>
      </c>
      <c r="B93" s="1151"/>
      <c r="C93" s="1151"/>
      <c r="D93" s="1151"/>
      <c r="E93" s="1151"/>
      <c r="F93" s="1151"/>
      <c r="G93" s="1151"/>
      <c r="H93" s="1152"/>
      <c r="J93" s="694"/>
      <c r="K93" s="1150" t="s">
        <v>388</v>
      </c>
      <c r="L93" s="1151"/>
      <c r="M93" s="1151"/>
      <c r="N93" s="1151"/>
      <c r="O93" s="1151"/>
      <c r="P93" s="1151"/>
      <c r="Q93" s="1151"/>
      <c r="R93" s="1152"/>
      <c r="S93" s="694"/>
      <c r="T93" s="694"/>
      <c r="U93" s="1150" t="s">
        <v>389</v>
      </c>
      <c r="V93" s="1151"/>
      <c r="W93" s="1151"/>
      <c r="X93" s="1151"/>
      <c r="Y93" s="1151"/>
      <c r="Z93" s="1151"/>
      <c r="AA93" s="1151"/>
      <c r="AB93" s="1152"/>
      <c r="AC93" s="694"/>
      <c r="AD93" s="694"/>
      <c r="AE93" s="1150" t="s">
        <v>390</v>
      </c>
      <c r="AF93" s="1151"/>
      <c r="AG93" s="1151"/>
      <c r="AH93" s="1151"/>
      <c r="AI93" s="1151"/>
      <c r="AJ93" s="1151"/>
      <c r="AK93" s="1151"/>
      <c r="AL93" s="1151"/>
      <c r="AM93" s="1151"/>
      <c r="AN93" s="1152"/>
      <c r="AO93" s="694"/>
    </row>
    <row r="94" spans="1:41" s="693" customFormat="1" ht="31.5">
      <c r="A94" s="1153" t="s">
        <v>293</v>
      </c>
      <c r="B94" s="1154"/>
      <c r="C94" s="1154"/>
      <c r="D94" s="1155"/>
      <c r="E94" s="1156" t="s">
        <v>294</v>
      </c>
      <c r="F94" s="1157"/>
      <c r="G94" s="1154"/>
      <c r="H94" s="1158"/>
      <c r="I94" s="143" t="s">
        <v>1960</v>
      </c>
      <c r="J94" s="694"/>
      <c r="K94" s="1153" t="s">
        <v>293</v>
      </c>
      <c r="L94" s="1154"/>
      <c r="M94" s="1154"/>
      <c r="N94" s="1155"/>
      <c r="O94" s="1156" t="s">
        <v>294</v>
      </c>
      <c r="P94" s="1157"/>
      <c r="Q94" s="1154"/>
      <c r="R94" s="1158"/>
      <c r="S94" s="143" t="s">
        <v>1960</v>
      </c>
      <c r="T94" s="694"/>
      <c r="U94" s="1153" t="s">
        <v>293</v>
      </c>
      <c r="V94" s="1154"/>
      <c r="W94" s="1154"/>
      <c r="X94" s="1155"/>
      <c r="Y94" s="1156" t="s">
        <v>294</v>
      </c>
      <c r="Z94" s="1157"/>
      <c r="AA94" s="1154"/>
      <c r="AB94" s="1158"/>
      <c r="AC94" s="143" t="s">
        <v>1960</v>
      </c>
      <c r="AD94" s="694"/>
      <c r="AE94" s="1142" t="s">
        <v>293</v>
      </c>
      <c r="AF94" s="1143"/>
      <c r="AG94" s="1143"/>
      <c r="AH94" s="1143"/>
      <c r="AI94" s="1144"/>
      <c r="AJ94" s="1145" t="s">
        <v>343</v>
      </c>
      <c r="AK94" s="1143"/>
      <c r="AL94" s="1143"/>
      <c r="AM94" s="1143"/>
      <c r="AN94" s="1146"/>
      <c r="AO94" s="143" t="s">
        <v>1960</v>
      </c>
    </row>
    <row r="95" spans="1:41" s="693" customFormat="1" ht="63">
      <c r="A95" s="695" t="s">
        <v>296</v>
      </c>
      <c r="B95" s="696" t="s">
        <v>219</v>
      </c>
      <c r="C95" s="696" t="s">
        <v>297</v>
      </c>
      <c r="D95" s="696" t="s">
        <v>302</v>
      </c>
      <c r="E95" s="697" t="s">
        <v>299</v>
      </c>
      <c r="F95" s="696" t="s">
        <v>219</v>
      </c>
      <c r="G95" s="696" t="s">
        <v>297</v>
      </c>
      <c r="H95" s="698" t="s">
        <v>300</v>
      </c>
      <c r="I95" s="699" t="s">
        <v>1066</v>
      </c>
      <c r="J95" s="694"/>
      <c r="K95" s="695" t="s">
        <v>296</v>
      </c>
      <c r="L95" s="696" t="s">
        <v>219</v>
      </c>
      <c r="M95" s="696" t="s">
        <v>297</v>
      </c>
      <c r="N95" s="696" t="s">
        <v>302</v>
      </c>
      <c r="O95" s="697" t="s">
        <v>299</v>
      </c>
      <c r="P95" s="696" t="s">
        <v>219</v>
      </c>
      <c r="Q95" s="696" t="s">
        <v>297</v>
      </c>
      <c r="R95" s="698" t="s">
        <v>300</v>
      </c>
      <c r="S95" s="699" t="s">
        <v>1066</v>
      </c>
      <c r="T95" s="694"/>
      <c r="U95" s="695" t="s">
        <v>296</v>
      </c>
      <c r="V95" s="696" t="s">
        <v>219</v>
      </c>
      <c r="W95" s="696" t="s">
        <v>297</v>
      </c>
      <c r="X95" s="696" t="s">
        <v>302</v>
      </c>
      <c r="Y95" s="697" t="s">
        <v>299</v>
      </c>
      <c r="Z95" s="696" t="s">
        <v>219</v>
      </c>
      <c r="AA95" s="696" t="s">
        <v>297</v>
      </c>
      <c r="AB95" s="698" t="s">
        <v>300</v>
      </c>
      <c r="AC95" s="699" t="s">
        <v>1066</v>
      </c>
      <c r="AD95" s="694"/>
      <c r="AE95" s="708" t="s">
        <v>304</v>
      </c>
      <c r="AF95" s="701" t="s">
        <v>319</v>
      </c>
      <c r="AG95" s="701" t="s">
        <v>219</v>
      </c>
      <c r="AH95" s="864" t="s">
        <v>251</v>
      </c>
      <c r="AI95" s="701" t="s">
        <v>306</v>
      </c>
      <c r="AJ95" s="702" t="s">
        <v>307</v>
      </c>
      <c r="AK95" s="701" t="s">
        <v>319</v>
      </c>
      <c r="AL95" s="701" t="s">
        <v>219</v>
      </c>
      <c r="AM95" s="701" t="s">
        <v>251</v>
      </c>
      <c r="AN95" s="703" t="s">
        <v>309</v>
      </c>
      <c r="AO95" s="704" t="s">
        <v>1066</v>
      </c>
    </row>
    <row r="96" spans="1:41" s="693" customFormat="1" ht="15.75">
      <c r="A96" s="695">
        <v>3</v>
      </c>
      <c r="B96" s="872">
        <v>-406</v>
      </c>
      <c r="C96" s="872">
        <v>1</v>
      </c>
      <c r="D96" s="872">
        <v>1</v>
      </c>
      <c r="E96" s="726"/>
      <c r="F96" s="727"/>
      <c r="G96" s="727"/>
      <c r="H96" s="728"/>
      <c r="I96" s="1206"/>
      <c r="J96" s="694"/>
      <c r="K96" s="695">
        <v>3</v>
      </c>
      <c r="L96" s="725">
        <v>-406</v>
      </c>
      <c r="M96" s="725">
        <v>1</v>
      </c>
      <c r="N96" s="725">
        <v>1</v>
      </c>
      <c r="O96" s="726"/>
      <c r="P96" s="727"/>
      <c r="Q96" s="727"/>
      <c r="R96" s="728"/>
      <c r="S96" s="1206"/>
      <c r="T96" s="694"/>
      <c r="U96" s="695">
        <v>3</v>
      </c>
      <c r="V96" s="725">
        <v>-406</v>
      </c>
      <c r="W96" s="725">
        <v>1</v>
      </c>
      <c r="X96" s="725">
        <v>1</v>
      </c>
      <c r="Y96" s="726"/>
      <c r="Z96" s="727"/>
      <c r="AA96" s="727"/>
      <c r="AB96" s="728"/>
      <c r="AC96" s="1206"/>
      <c r="AD96" s="694"/>
      <c r="AE96" s="737" t="s">
        <v>1961</v>
      </c>
      <c r="AF96" s="897">
        <v>3</v>
      </c>
      <c r="AG96" s="897">
        <v>-406</v>
      </c>
      <c r="AH96" s="897">
        <v>1</v>
      </c>
      <c r="AI96" s="735">
        <v>0</v>
      </c>
      <c r="AJ96" s="739"/>
      <c r="AK96" s="734"/>
      <c r="AL96" s="734"/>
      <c r="AM96" s="734"/>
      <c r="AN96" s="740"/>
      <c r="AO96" s="1131"/>
    </row>
    <row r="97" spans="1:41" s="693" customFormat="1" ht="15.75">
      <c r="A97" s="695">
        <v>2</v>
      </c>
      <c r="B97" s="872">
        <v>605</v>
      </c>
      <c r="C97" s="872">
        <v>1</v>
      </c>
      <c r="D97" s="872">
        <v>1</v>
      </c>
      <c r="E97" s="726"/>
      <c r="F97" s="727"/>
      <c r="G97" s="727"/>
      <c r="H97" s="728"/>
      <c r="I97" s="1207"/>
      <c r="J97" s="694"/>
      <c r="K97" s="695">
        <v>2</v>
      </c>
      <c r="L97" s="725">
        <v>605</v>
      </c>
      <c r="M97" s="725">
        <v>1</v>
      </c>
      <c r="N97" s="725">
        <v>1</v>
      </c>
      <c r="O97" s="726"/>
      <c r="P97" s="727"/>
      <c r="Q97" s="727"/>
      <c r="R97" s="728"/>
      <c r="S97" s="1207"/>
      <c r="T97" s="694"/>
      <c r="U97" s="695">
        <v>2</v>
      </c>
      <c r="V97" s="725">
        <v>605</v>
      </c>
      <c r="W97" s="725">
        <v>1</v>
      </c>
      <c r="X97" s="725">
        <v>1</v>
      </c>
      <c r="Y97" s="726"/>
      <c r="Z97" s="727"/>
      <c r="AA97" s="727"/>
      <c r="AB97" s="728"/>
      <c r="AC97" s="1207"/>
      <c r="AD97" s="694"/>
      <c r="AE97" s="737" t="s">
        <v>1962</v>
      </c>
      <c r="AF97" s="897">
        <v>2</v>
      </c>
      <c r="AG97" s="897">
        <v>605</v>
      </c>
      <c r="AH97" s="897">
        <v>1</v>
      </c>
      <c r="AI97" s="735">
        <v>0</v>
      </c>
      <c r="AJ97" s="739"/>
      <c r="AK97" s="734"/>
      <c r="AL97" s="734"/>
      <c r="AM97" s="734"/>
      <c r="AN97" s="740"/>
      <c r="AO97" s="1132"/>
    </row>
    <row r="98" spans="1:41" s="724" customFormat="1">
      <c r="A98" s="695">
        <v>1</v>
      </c>
      <c r="B98" s="872">
        <v>606</v>
      </c>
      <c r="C98" s="872">
        <v>1</v>
      </c>
      <c r="D98" s="872">
        <v>1</v>
      </c>
      <c r="E98" s="726"/>
      <c r="F98" s="727"/>
      <c r="G98" s="727"/>
      <c r="H98" s="728"/>
      <c r="I98" s="1207"/>
      <c r="J98" s="718"/>
      <c r="K98" s="695">
        <v>1</v>
      </c>
      <c r="L98" s="725">
        <v>606</v>
      </c>
      <c r="M98" s="725">
        <v>1</v>
      </c>
      <c r="N98" s="725">
        <v>1</v>
      </c>
      <c r="O98" s="726"/>
      <c r="P98" s="727"/>
      <c r="Q98" s="727"/>
      <c r="R98" s="728"/>
      <c r="S98" s="1207"/>
      <c r="T98" s="718"/>
      <c r="U98" s="695">
        <v>1</v>
      </c>
      <c r="V98" s="725">
        <v>606</v>
      </c>
      <c r="W98" s="725">
        <v>1</v>
      </c>
      <c r="X98" s="725">
        <v>1</v>
      </c>
      <c r="Y98" s="726"/>
      <c r="Z98" s="727"/>
      <c r="AA98" s="727"/>
      <c r="AB98" s="728"/>
      <c r="AC98" s="1207"/>
      <c r="AD98" s="718"/>
      <c r="AE98" s="737" t="s">
        <v>1963</v>
      </c>
      <c r="AF98" s="897">
        <v>1</v>
      </c>
      <c r="AG98" s="897">
        <v>606</v>
      </c>
      <c r="AH98" s="897">
        <v>1</v>
      </c>
      <c r="AI98" s="735">
        <v>0</v>
      </c>
      <c r="AJ98" s="739"/>
      <c r="AK98" s="734"/>
      <c r="AL98" s="734"/>
      <c r="AM98" s="734"/>
      <c r="AN98" s="740"/>
      <c r="AO98" s="1132"/>
    </row>
    <row r="99" spans="1:41" s="724" customFormat="1" ht="17.25" thickBot="1">
      <c r="A99" s="741"/>
      <c r="B99" s="742"/>
      <c r="C99" s="742"/>
      <c r="D99" s="743"/>
      <c r="E99" s="1189" t="s">
        <v>310</v>
      </c>
      <c r="F99" s="1190"/>
      <c r="G99" s="1191"/>
      <c r="H99" s="1192"/>
      <c r="I99" s="1210"/>
      <c r="J99" s="694"/>
      <c r="K99" s="741"/>
      <c r="L99" s="742"/>
      <c r="M99" s="742"/>
      <c r="N99" s="743"/>
      <c r="O99" s="1189" t="s">
        <v>310</v>
      </c>
      <c r="P99" s="1190"/>
      <c r="Q99" s="1191"/>
      <c r="R99" s="1192"/>
      <c r="S99" s="1210"/>
      <c r="T99" s="694"/>
      <c r="U99" s="741"/>
      <c r="V99" s="742"/>
      <c r="W99" s="742"/>
      <c r="X99" s="743"/>
      <c r="Y99" s="1189" t="s">
        <v>376</v>
      </c>
      <c r="Z99" s="1190"/>
      <c r="AA99" s="1191"/>
      <c r="AB99" s="1192"/>
      <c r="AC99" s="1210"/>
      <c r="AD99" s="694"/>
      <c r="AE99" s="761"/>
      <c r="AF99" s="898"/>
      <c r="AG99" s="898"/>
      <c r="AH99" s="898"/>
      <c r="AI99" s="749"/>
      <c r="AJ99" s="1225" t="s">
        <v>376</v>
      </c>
      <c r="AK99" s="1220"/>
      <c r="AL99" s="1220"/>
      <c r="AM99" s="1220"/>
      <c r="AN99" s="1226"/>
      <c r="AO99" s="1133"/>
    </row>
    <row r="100" spans="1:41" s="764" customFormat="1">
      <c r="A100" s="686"/>
      <c r="B100" s="686"/>
      <c r="C100" s="686"/>
      <c r="D100" s="686"/>
      <c r="E100" s="859"/>
      <c r="F100" s="859"/>
      <c r="G100" s="859"/>
      <c r="H100" s="859"/>
      <c r="I100" s="859"/>
      <c r="J100" s="763"/>
      <c r="T100" s="763"/>
      <c r="AD100" s="763"/>
      <c r="AE100" s="680"/>
      <c r="AF100" s="859"/>
      <c r="AG100" s="859"/>
      <c r="AH100" s="859"/>
      <c r="AI100" s="682"/>
      <c r="AJ100" s="859"/>
      <c r="AK100" s="859"/>
      <c r="AL100" s="859"/>
      <c r="AM100" s="859"/>
      <c r="AN100" s="859"/>
      <c r="AO100" s="767"/>
    </row>
    <row r="101" spans="1:41" s="764" customFormat="1" ht="17.25" thickBot="1">
      <c r="A101" s="678"/>
      <c r="B101" s="678"/>
      <c r="C101" s="678"/>
      <c r="D101" s="678"/>
      <c r="E101" s="678"/>
      <c r="F101" s="678"/>
      <c r="G101" s="678"/>
      <c r="H101" s="678"/>
      <c r="I101" s="678"/>
      <c r="AE101" s="679"/>
      <c r="AF101" s="679"/>
      <c r="AG101" s="679"/>
      <c r="AH101" s="679"/>
      <c r="AI101" s="679"/>
      <c r="AJ101" s="679"/>
      <c r="AK101" s="679"/>
      <c r="AL101" s="679"/>
      <c r="AM101" s="679"/>
      <c r="AN101" s="679"/>
    </row>
    <row r="102" spans="1:41" s="693" customFormat="1" thickBot="1">
      <c r="A102" s="1150" t="s">
        <v>391</v>
      </c>
      <c r="B102" s="1151"/>
      <c r="C102" s="1151"/>
      <c r="D102" s="1151"/>
      <c r="E102" s="1151"/>
      <c r="F102" s="1151"/>
      <c r="G102" s="1151"/>
      <c r="H102" s="1152"/>
      <c r="J102" s="694"/>
      <c r="K102" s="1150" t="s">
        <v>392</v>
      </c>
      <c r="L102" s="1151"/>
      <c r="M102" s="1151"/>
      <c r="N102" s="1151"/>
      <c r="O102" s="1151"/>
      <c r="P102" s="1151"/>
      <c r="Q102" s="1151"/>
      <c r="R102" s="1152"/>
      <c r="S102" s="694"/>
      <c r="T102" s="694"/>
      <c r="U102" s="1150" t="s">
        <v>393</v>
      </c>
      <c r="V102" s="1151"/>
      <c r="W102" s="1151"/>
      <c r="X102" s="1151"/>
      <c r="Y102" s="1151"/>
      <c r="Z102" s="1151"/>
      <c r="AA102" s="1151"/>
      <c r="AB102" s="1152"/>
      <c r="AC102" s="694"/>
      <c r="AD102" s="694"/>
      <c r="AE102" s="1150" t="s">
        <v>394</v>
      </c>
      <c r="AF102" s="1151"/>
      <c r="AG102" s="1151"/>
      <c r="AH102" s="1151"/>
      <c r="AI102" s="1151"/>
      <c r="AJ102" s="1151"/>
      <c r="AK102" s="1151"/>
      <c r="AL102" s="1151"/>
      <c r="AM102" s="1151"/>
      <c r="AN102" s="1152"/>
      <c r="AO102" s="694"/>
    </row>
    <row r="103" spans="1:41" s="693" customFormat="1" ht="31.5">
      <c r="A103" s="1276" t="s">
        <v>293</v>
      </c>
      <c r="B103" s="1277"/>
      <c r="C103" s="1277"/>
      <c r="D103" s="1278"/>
      <c r="E103" s="1279" t="s">
        <v>294</v>
      </c>
      <c r="F103" s="1277"/>
      <c r="G103" s="1277"/>
      <c r="H103" s="1280"/>
      <c r="I103" s="143" t="s">
        <v>1964</v>
      </c>
      <c r="J103" s="694"/>
      <c r="K103" s="1200" t="s">
        <v>293</v>
      </c>
      <c r="L103" s="1201"/>
      <c r="M103" s="1201"/>
      <c r="N103" s="1202"/>
      <c r="O103" s="1203" t="s">
        <v>294</v>
      </c>
      <c r="P103" s="1204"/>
      <c r="Q103" s="1201"/>
      <c r="R103" s="1205"/>
      <c r="S103" s="143" t="s">
        <v>1964</v>
      </c>
      <c r="T103" s="694"/>
      <c r="U103" s="1200" t="s">
        <v>293</v>
      </c>
      <c r="V103" s="1201"/>
      <c r="W103" s="1201"/>
      <c r="X103" s="1202"/>
      <c r="Y103" s="1203" t="s">
        <v>294</v>
      </c>
      <c r="Z103" s="1204"/>
      <c r="AA103" s="1201"/>
      <c r="AB103" s="1205"/>
      <c r="AC103" s="143" t="s">
        <v>1964</v>
      </c>
      <c r="AD103" s="694"/>
      <c r="AE103" s="1142" t="s">
        <v>293</v>
      </c>
      <c r="AF103" s="1143"/>
      <c r="AG103" s="1143"/>
      <c r="AH103" s="1143"/>
      <c r="AI103" s="1144"/>
      <c r="AJ103" s="1145" t="s">
        <v>395</v>
      </c>
      <c r="AK103" s="1143"/>
      <c r="AL103" s="1143"/>
      <c r="AM103" s="1143"/>
      <c r="AN103" s="1146"/>
      <c r="AO103" s="143" t="s">
        <v>1964</v>
      </c>
    </row>
    <row r="104" spans="1:41" s="693" customFormat="1" ht="63.75" thickBot="1">
      <c r="A104" s="695" t="s">
        <v>396</v>
      </c>
      <c r="B104" s="696" t="s">
        <v>219</v>
      </c>
      <c r="C104" s="696" t="s">
        <v>297</v>
      </c>
      <c r="D104" s="696" t="s">
        <v>298</v>
      </c>
      <c r="E104" s="697" t="s">
        <v>299</v>
      </c>
      <c r="F104" s="696" t="s">
        <v>219</v>
      </c>
      <c r="G104" s="696" t="s">
        <v>297</v>
      </c>
      <c r="H104" s="698" t="s">
        <v>300</v>
      </c>
      <c r="I104" s="768" t="s">
        <v>1066</v>
      </c>
      <c r="J104" s="694"/>
      <c r="K104" s="700" t="s">
        <v>324</v>
      </c>
      <c r="L104" s="701" t="s">
        <v>219</v>
      </c>
      <c r="M104" s="701" t="s">
        <v>297</v>
      </c>
      <c r="N104" s="701" t="s">
        <v>302</v>
      </c>
      <c r="O104" s="702" t="s">
        <v>299</v>
      </c>
      <c r="P104" s="701" t="s">
        <v>219</v>
      </c>
      <c r="Q104" s="701" t="s">
        <v>297</v>
      </c>
      <c r="R104" s="703" t="s">
        <v>300</v>
      </c>
      <c r="S104" s="704" t="s">
        <v>1066</v>
      </c>
      <c r="T104" s="694"/>
      <c r="U104" s="700" t="s">
        <v>296</v>
      </c>
      <c r="V104" s="701" t="s">
        <v>219</v>
      </c>
      <c r="W104" s="701" t="s">
        <v>297</v>
      </c>
      <c r="X104" s="701" t="s">
        <v>302</v>
      </c>
      <c r="Y104" s="702" t="s">
        <v>299</v>
      </c>
      <c r="Z104" s="701" t="s">
        <v>219</v>
      </c>
      <c r="AA104" s="701" t="s">
        <v>297</v>
      </c>
      <c r="AB104" s="703" t="s">
        <v>300</v>
      </c>
      <c r="AC104" s="704" t="s">
        <v>1066</v>
      </c>
      <c r="AD104" s="694"/>
      <c r="AE104" s="708" t="s">
        <v>304</v>
      </c>
      <c r="AF104" s="701" t="s">
        <v>319</v>
      </c>
      <c r="AG104" s="701" t="s">
        <v>219</v>
      </c>
      <c r="AH104" s="864" t="s">
        <v>251</v>
      </c>
      <c r="AI104" s="701" t="s">
        <v>306</v>
      </c>
      <c r="AJ104" s="702" t="s">
        <v>307</v>
      </c>
      <c r="AK104" s="701" t="s">
        <v>319</v>
      </c>
      <c r="AL104" s="701" t="s">
        <v>219</v>
      </c>
      <c r="AM104" s="701" t="s">
        <v>251</v>
      </c>
      <c r="AN104" s="703" t="s">
        <v>309</v>
      </c>
      <c r="AO104" s="704" t="s">
        <v>1066</v>
      </c>
    </row>
    <row r="105" spans="1:41" s="693" customFormat="1" ht="15.75">
      <c r="A105" s="769">
        <v>5</v>
      </c>
      <c r="B105" s="770">
        <v>18600</v>
      </c>
      <c r="C105" s="770">
        <v>10</v>
      </c>
      <c r="D105" s="770">
        <v>1</v>
      </c>
      <c r="E105" s="771"/>
      <c r="F105" s="770"/>
      <c r="G105" s="770"/>
      <c r="H105" s="772"/>
      <c r="I105" s="1218"/>
      <c r="J105" s="694"/>
      <c r="K105" s="695">
        <v>10</v>
      </c>
      <c r="L105" s="696">
        <v>18100</v>
      </c>
      <c r="M105" s="696">
        <v>10</v>
      </c>
      <c r="N105" s="696">
        <v>1</v>
      </c>
      <c r="O105" s="702"/>
      <c r="P105" s="701"/>
      <c r="Q105" s="701"/>
      <c r="R105" s="703"/>
      <c r="S105" s="1131"/>
      <c r="T105" s="694"/>
      <c r="U105" s="695">
        <v>10</v>
      </c>
      <c r="V105" s="696">
        <v>18100</v>
      </c>
      <c r="W105" s="696">
        <v>10</v>
      </c>
      <c r="X105" s="696">
        <v>1</v>
      </c>
      <c r="Y105" s="702"/>
      <c r="Z105" s="701"/>
      <c r="AA105" s="701"/>
      <c r="AB105" s="703"/>
      <c r="AC105" s="1131"/>
      <c r="AD105" s="694"/>
      <c r="AE105" s="773" t="s">
        <v>1966</v>
      </c>
      <c r="AF105" s="713">
        <v>10</v>
      </c>
      <c r="AG105" s="713">
        <v>18100</v>
      </c>
      <c r="AH105" s="774">
        <v>10</v>
      </c>
      <c r="AI105" s="713">
        <v>0</v>
      </c>
      <c r="AJ105" s="712"/>
      <c r="AK105" s="713"/>
      <c r="AL105" s="713"/>
      <c r="AM105" s="713"/>
      <c r="AN105" s="714"/>
      <c r="AO105" s="1131"/>
    </row>
    <row r="106" spans="1:41" s="693" customFormat="1" ht="15.75">
      <c r="A106" s="695">
        <v>4</v>
      </c>
      <c r="B106" s="696">
        <v>18700</v>
      </c>
      <c r="C106" s="696">
        <v>10</v>
      </c>
      <c r="D106" s="696">
        <v>1</v>
      </c>
      <c r="E106" s="697"/>
      <c r="F106" s="696"/>
      <c r="G106" s="696"/>
      <c r="H106" s="698"/>
      <c r="I106" s="1132"/>
      <c r="J106" s="694"/>
      <c r="K106" s="769">
        <v>9</v>
      </c>
      <c r="L106" s="770">
        <v>18200</v>
      </c>
      <c r="M106" s="696">
        <v>10</v>
      </c>
      <c r="N106" s="696">
        <v>1</v>
      </c>
      <c r="O106" s="702"/>
      <c r="P106" s="701"/>
      <c r="Q106" s="701"/>
      <c r="R106" s="703"/>
      <c r="S106" s="1132"/>
      <c r="T106" s="694"/>
      <c r="U106" s="769">
        <v>9</v>
      </c>
      <c r="V106" s="770">
        <v>18200</v>
      </c>
      <c r="W106" s="696">
        <v>10</v>
      </c>
      <c r="X106" s="696">
        <v>1</v>
      </c>
      <c r="Y106" s="702"/>
      <c r="Z106" s="701"/>
      <c r="AA106" s="701"/>
      <c r="AB106" s="703"/>
      <c r="AC106" s="1132"/>
      <c r="AD106" s="694"/>
      <c r="AE106" s="773" t="s">
        <v>1967</v>
      </c>
      <c r="AF106" s="713">
        <v>9</v>
      </c>
      <c r="AG106" s="713">
        <v>18200</v>
      </c>
      <c r="AH106" s="774">
        <v>10</v>
      </c>
      <c r="AI106" s="713">
        <v>0</v>
      </c>
      <c r="AJ106" s="712"/>
      <c r="AK106" s="713"/>
      <c r="AL106" s="713"/>
      <c r="AM106" s="713"/>
      <c r="AN106" s="714"/>
      <c r="AO106" s="1132"/>
    </row>
    <row r="107" spans="1:41" s="693" customFormat="1" ht="15.75">
      <c r="A107" s="695">
        <v>3</v>
      </c>
      <c r="B107" s="872">
        <v>18800</v>
      </c>
      <c r="C107" s="872">
        <v>10</v>
      </c>
      <c r="D107" s="872">
        <v>1</v>
      </c>
      <c r="E107" s="697"/>
      <c r="F107" s="696"/>
      <c r="G107" s="696"/>
      <c r="H107" s="698"/>
      <c r="I107" s="1132"/>
      <c r="J107" s="694"/>
      <c r="K107" s="695">
        <v>8</v>
      </c>
      <c r="L107" s="696">
        <v>18300</v>
      </c>
      <c r="M107" s="696">
        <v>10</v>
      </c>
      <c r="N107" s="696">
        <v>1</v>
      </c>
      <c r="O107" s="702"/>
      <c r="P107" s="701"/>
      <c r="Q107" s="701"/>
      <c r="R107" s="703"/>
      <c r="S107" s="1132"/>
      <c r="T107" s="694"/>
      <c r="U107" s="695">
        <v>8</v>
      </c>
      <c r="V107" s="696">
        <v>18300</v>
      </c>
      <c r="W107" s="696">
        <v>10</v>
      </c>
      <c r="X107" s="696">
        <v>1</v>
      </c>
      <c r="Y107" s="702"/>
      <c r="Z107" s="701"/>
      <c r="AA107" s="701"/>
      <c r="AB107" s="703"/>
      <c r="AC107" s="1132"/>
      <c r="AD107" s="694"/>
      <c r="AE107" s="773" t="s">
        <v>1968</v>
      </c>
      <c r="AF107" s="713">
        <v>8</v>
      </c>
      <c r="AG107" s="713">
        <v>18300</v>
      </c>
      <c r="AH107" s="774">
        <v>10</v>
      </c>
      <c r="AI107" s="713">
        <v>0</v>
      </c>
      <c r="AJ107" s="712"/>
      <c r="AK107" s="713"/>
      <c r="AL107" s="713"/>
      <c r="AM107" s="713"/>
      <c r="AN107" s="714"/>
      <c r="AO107" s="1132"/>
    </row>
    <row r="108" spans="1:41" s="693" customFormat="1" ht="15.75">
      <c r="A108" s="695">
        <v>2</v>
      </c>
      <c r="B108" s="872">
        <v>18900</v>
      </c>
      <c r="C108" s="872">
        <v>10</v>
      </c>
      <c r="D108" s="872">
        <v>1</v>
      </c>
      <c r="E108" s="697"/>
      <c r="F108" s="696"/>
      <c r="G108" s="696"/>
      <c r="H108" s="698"/>
      <c r="I108" s="1132"/>
      <c r="J108" s="694"/>
      <c r="K108" s="769">
        <v>7</v>
      </c>
      <c r="L108" s="770">
        <v>18400</v>
      </c>
      <c r="M108" s="696">
        <v>10</v>
      </c>
      <c r="N108" s="696">
        <v>1</v>
      </c>
      <c r="O108" s="702"/>
      <c r="P108" s="701"/>
      <c r="Q108" s="701"/>
      <c r="R108" s="703"/>
      <c r="S108" s="1132"/>
      <c r="T108" s="694"/>
      <c r="U108" s="769">
        <v>7</v>
      </c>
      <c r="V108" s="770">
        <v>18400</v>
      </c>
      <c r="W108" s="696">
        <v>10</v>
      </c>
      <c r="X108" s="696">
        <v>1</v>
      </c>
      <c r="Y108" s="702"/>
      <c r="Z108" s="701"/>
      <c r="AA108" s="701"/>
      <c r="AB108" s="703"/>
      <c r="AC108" s="1132"/>
      <c r="AD108" s="694"/>
      <c r="AE108" s="773" t="s">
        <v>1969</v>
      </c>
      <c r="AF108" s="713">
        <v>7</v>
      </c>
      <c r="AG108" s="713">
        <v>18400</v>
      </c>
      <c r="AH108" s="774">
        <v>10</v>
      </c>
      <c r="AI108" s="713">
        <v>0</v>
      </c>
      <c r="AJ108" s="712"/>
      <c r="AK108" s="713"/>
      <c r="AL108" s="713"/>
      <c r="AM108" s="713"/>
      <c r="AN108" s="714"/>
      <c r="AO108" s="1132"/>
    </row>
    <row r="109" spans="1:41" s="693" customFormat="1" ht="15.75">
      <c r="A109" s="695">
        <v>1</v>
      </c>
      <c r="B109" s="872">
        <v>19000</v>
      </c>
      <c r="C109" s="872">
        <v>10</v>
      </c>
      <c r="D109" s="872">
        <v>1</v>
      </c>
      <c r="E109" s="697"/>
      <c r="F109" s="696"/>
      <c r="G109" s="696"/>
      <c r="H109" s="698"/>
      <c r="I109" s="1132"/>
      <c r="J109" s="694"/>
      <c r="K109" s="695">
        <v>6</v>
      </c>
      <c r="L109" s="696">
        <v>18500</v>
      </c>
      <c r="M109" s="696">
        <v>10</v>
      </c>
      <c r="N109" s="696">
        <v>1</v>
      </c>
      <c r="O109" s="702"/>
      <c r="P109" s="701"/>
      <c r="Q109" s="701"/>
      <c r="R109" s="703"/>
      <c r="S109" s="1132"/>
      <c r="T109" s="694"/>
      <c r="U109" s="695">
        <v>6</v>
      </c>
      <c r="V109" s="696">
        <v>18500</v>
      </c>
      <c r="W109" s="696">
        <v>10</v>
      </c>
      <c r="X109" s="696">
        <v>1</v>
      </c>
      <c r="Y109" s="702"/>
      <c r="Z109" s="701"/>
      <c r="AA109" s="701"/>
      <c r="AB109" s="703"/>
      <c r="AC109" s="1132"/>
      <c r="AD109" s="694"/>
      <c r="AE109" s="773" t="s">
        <v>1970</v>
      </c>
      <c r="AF109" s="713">
        <v>6</v>
      </c>
      <c r="AG109" s="713">
        <v>18500</v>
      </c>
      <c r="AH109" s="774">
        <v>10</v>
      </c>
      <c r="AI109" s="713">
        <v>0</v>
      </c>
      <c r="AJ109" s="712"/>
      <c r="AK109" s="713"/>
      <c r="AL109" s="713"/>
      <c r="AM109" s="713"/>
      <c r="AN109" s="714"/>
      <c r="AO109" s="1132"/>
    </row>
    <row r="110" spans="1:41" s="693" customFormat="1" thickBot="1">
      <c r="A110" s="760"/>
      <c r="B110" s="775"/>
      <c r="C110" s="775"/>
      <c r="D110" s="775"/>
      <c r="E110" s="887">
        <v>1</v>
      </c>
      <c r="F110" s="888">
        <v>19200</v>
      </c>
      <c r="G110" s="888">
        <v>5</v>
      </c>
      <c r="H110" s="889">
        <v>1</v>
      </c>
      <c r="I110" s="1133"/>
      <c r="J110" s="694"/>
      <c r="K110" s="769">
        <v>5</v>
      </c>
      <c r="L110" s="770">
        <v>18600</v>
      </c>
      <c r="M110" s="696">
        <v>10</v>
      </c>
      <c r="N110" s="696">
        <v>1</v>
      </c>
      <c r="O110" s="729"/>
      <c r="P110" s="730"/>
      <c r="Q110" s="730"/>
      <c r="R110" s="731"/>
      <c r="S110" s="1132"/>
      <c r="T110" s="694"/>
      <c r="U110" s="769">
        <v>5</v>
      </c>
      <c r="V110" s="770">
        <v>18600</v>
      </c>
      <c r="W110" s="696">
        <v>10</v>
      </c>
      <c r="X110" s="696">
        <v>1</v>
      </c>
      <c r="Y110" s="729"/>
      <c r="Z110" s="730"/>
      <c r="AA110" s="730"/>
      <c r="AB110" s="731"/>
      <c r="AC110" s="1132"/>
      <c r="AD110" s="694"/>
      <c r="AE110" s="773" t="s">
        <v>1971</v>
      </c>
      <c r="AF110" s="713">
        <v>5</v>
      </c>
      <c r="AG110" s="713">
        <v>18600</v>
      </c>
      <c r="AH110" s="774">
        <v>10</v>
      </c>
      <c r="AI110" s="713">
        <v>0</v>
      </c>
      <c r="AJ110" s="712"/>
      <c r="AK110" s="713"/>
      <c r="AL110" s="713"/>
      <c r="AM110" s="713"/>
      <c r="AN110" s="714"/>
      <c r="AO110" s="1132"/>
    </row>
    <row r="111" spans="1:41" s="724" customFormat="1">
      <c r="A111" s="687"/>
      <c r="B111" s="688"/>
      <c r="C111" s="688"/>
      <c r="D111" s="688"/>
      <c r="E111" s="688"/>
      <c r="F111" s="688"/>
      <c r="G111" s="688"/>
      <c r="H111" s="688"/>
      <c r="I111" s="920"/>
      <c r="J111" s="694"/>
      <c r="K111" s="695">
        <v>4</v>
      </c>
      <c r="L111" s="696">
        <v>18700</v>
      </c>
      <c r="M111" s="696">
        <v>10</v>
      </c>
      <c r="N111" s="696">
        <v>1</v>
      </c>
      <c r="O111" s="729"/>
      <c r="P111" s="730"/>
      <c r="Q111" s="730"/>
      <c r="R111" s="731"/>
      <c r="S111" s="1132"/>
      <c r="T111" s="694"/>
      <c r="U111" s="695">
        <v>4</v>
      </c>
      <c r="V111" s="696">
        <v>18700</v>
      </c>
      <c r="W111" s="696">
        <v>10</v>
      </c>
      <c r="X111" s="696">
        <v>1</v>
      </c>
      <c r="Y111" s="729"/>
      <c r="Z111" s="730"/>
      <c r="AA111" s="730"/>
      <c r="AB111" s="731"/>
      <c r="AC111" s="1132"/>
      <c r="AD111" s="718"/>
      <c r="AE111" s="773" t="s">
        <v>1972</v>
      </c>
      <c r="AF111" s="713">
        <v>4</v>
      </c>
      <c r="AG111" s="713">
        <v>18700</v>
      </c>
      <c r="AH111" s="774">
        <v>10</v>
      </c>
      <c r="AI111" s="713">
        <v>0</v>
      </c>
      <c r="AJ111" s="712"/>
      <c r="AK111" s="713"/>
      <c r="AL111" s="713"/>
      <c r="AM111" s="713"/>
      <c r="AN111" s="714"/>
      <c r="AO111" s="1132"/>
    </row>
    <row r="112" spans="1:41" s="724" customFormat="1">
      <c r="A112" s="687"/>
      <c r="B112" s="687"/>
      <c r="C112" s="687"/>
      <c r="D112" s="687"/>
      <c r="E112" s="921"/>
      <c r="F112" s="921"/>
      <c r="G112" s="921"/>
      <c r="H112" s="921"/>
      <c r="I112" s="920"/>
      <c r="J112" s="694"/>
      <c r="K112" s="695">
        <v>3</v>
      </c>
      <c r="L112" s="725">
        <v>18800</v>
      </c>
      <c r="M112" s="725">
        <v>10</v>
      </c>
      <c r="N112" s="725">
        <v>1</v>
      </c>
      <c r="O112" s="729"/>
      <c r="P112" s="730"/>
      <c r="Q112" s="730"/>
      <c r="R112" s="731"/>
      <c r="S112" s="1132"/>
      <c r="T112" s="694"/>
      <c r="U112" s="695">
        <v>3</v>
      </c>
      <c r="V112" s="725">
        <v>18800</v>
      </c>
      <c r="W112" s="725">
        <v>10</v>
      </c>
      <c r="X112" s="725">
        <v>1</v>
      </c>
      <c r="Y112" s="729"/>
      <c r="Z112" s="730"/>
      <c r="AA112" s="730"/>
      <c r="AB112" s="731"/>
      <c r="AC112" s="1132"/>
      <c r="AD112" s="718"/>
      <c r="AE112" s="773" t="s">
        <v>1973</v>
      </c>
      <c r="AF112" s="713">
        <v>3</v>
      </c>
      <c r="AG112" s="713">
        <v>18800</v>
      </c>
      <c r="AH112" s="774">
        <v>10</v>
      </c>
      <c r="AI112" s="713">
        <v>0</v>
      </c>
      <c r="AJ112" s="712"/>
      <c r="AK112" s="713"/>
      <c r="AL112" s="713"/>
      <c r="AM112" s="713"/>
      <c r="AN112" s="714"/>
      <c r="AO112" s="1132"/>
    </row>
    <row r="113" spans="1:41" s="724" customFormat="1">
      <c r="A113" s="687"/>
      <c r="B113" s="687"/>
      <c r="C113" s="687"/>
      <c r="D113" s="687"/>
      <c r="E113" s="921"/>
      <c r="F113" s="921"/>
      <c r="G113" s="921"/>
      <c r="H113" s="921"/>
      <c r="I113" s="920"/>
      <c r="J113" s="694"/>
      <c r="K113" s="695">
        <v>2</v>
      </c>
      <c r="L113" s="725">
        <v>18900</v>
      </c>
      <c r="M113" s="725">
        <v>10</v>
      </c>
      <c r="N113" s="725">
        <v>1</v>
      </c>
      <c r="O113" s="729"/>
      <c r="P113" s="730"/>
      <c r="Q113" s="730"/>
      <c r="R113" s="731"/>
      <c r="S113" s="1132"/>
      <c r="T113" s="694"/>
      <c r="U113" s="695">
        <v>2</v>
      </c>
      <c r="V113" s="725">
        <v>18900</v>
      </c>
      <c r="W113" s="725">
        <v>10</v>
      </c>
      <c r="X113" s="725">
        <v>1</v>
      </c>
      <c r="Y113" s="729"/>
      <c r="Z113" s="730"/>
      <c r="AA113" s="730"/>
      <c r="AB113" s="731"/>
      <c r="AC113" s="1132"/>
      <c r="AD113" s="718"/>
      <c r="AE113" s="773" t="s">
        <v>1974</v>
      </c>
      <c r="AF113" s="713">
        <v>2</v>
      </c>
      <c r="AG113" s="713">
        <v>18900</v>
      </c>
      <c r="AH113" s="774">
        <v>10</v>
      </c>
      <c r="AI113" s="713">
        <v>0</v>
      </c>
      <c r="AJ113" s="712"/>
      <c r="AK113" s="713"/>
      <c r="AL113" s="713"/>
      <c r="AM113" s="713"/>
      <c r="AN113" s="714"/>
      <c r="AO113" s="1132"/>
    </row>
    <row r="114" spans="1:41" s="724" customFormat="1">
      <c r="A114" s="687"/>
      <c r="B114" s="687"/>
      <c r="C114" s="687"/>
      <c r="D114" s="687"/>
      <c r="E114" s="921"/>
      <c r="F114" s="921"/>
      <c r="G114" s="921"/>
      <c r="H114" s="921"/>
      <c r="I114" s="920"/>
      <c r="J114" s="718"/>
      <c r="K114" s="695">
        <v>1</v>
      </c>
      <c r="L114" s="725">
        <v>19000</v>
      </c>
      <c r="M114" s="725">
        <v>10</v>
      </c>
      <c r="N114" s="725">
        <v>1</v>
      </c>
      <c r="O114" s="729"/>
      <c r="P114" s="730"/>
      <c r="Q114" s="730"/>
      <c r="R114" s="731"/>
      <c r="S114" s="1132"/>
      <c r="T114" s="718"/>
      <c r="U114" s="695">
        <v>1</v>
      </c>
      <c r="V114" s="725">
        <v>19000</v>
      </c>
      <c r="W114" s="725">
        <v>10</v>
      </c>
      <c r="X114" s="725">
        <v>1</v>
      </c>
      <c r="Y114" s="729"/>
      <c r="Z114" s="730"/>
      <c r="AA114" s="730"/>
      <c r="AB114" s="731"/>
      <c r="AC114" s="1132"/>
      <c r="AD114" s="694"/>
      <c r="AE114" s="773" t="s">
        <v>1975</v>
      </c>
      <c r="AF114" s="713">
        <v>1</v>
      </c>
      <c r="AG114" s="713">
        <v>19000</v>
      </c>
      <c r="AH114" s="774">
        <v>10</v>
      </c>
      <c r="AI114" s="713">
        <v>0</v>
      </c>
      <c r="AJ114" s="712"/>
      <c r="AK114" s="713"/>
      <c r="AL114" s="713"/>
      <c r="AM114" s="713"/>
      <c r="AN114" s="714"/>
      <c r="AO114" s="1132"/>
    </row>
    <row r="115" spans="1:41" s="724" customFormat="1" ht="17.25" thickBot="1">
      <c r="A115" s="921"/>
      <c r="B115" s="921"/>
      <c r="C115" s="921"/>
      <c r="D115" s="921"/>
      <c r="E115" s="687"/>
      <c r="F115" s="687"/>
      <c r="G115" s="687"/>
      <c r="H115" s="687"/>
      <c r="I115" s="920"/>
      <c r="J115" s="694"/>
      <c r="K115" s="760"/>
      <c r="L115" s="716"/>
      <c r="M115" s="716"/>
      <c r="N115" s="716"/>
      <c r="O115" s="715">
        <v>1</v>
      </c>
      <c r="P115" s="716">
        <v>19200</v>
      </c>
      <c r="Q115" s="716">
        <v>5</v>
      </c>
      <c r="R115" s="717">
        <v>1</v>
      </c>
      <c r="S115" s="1133"/>
      <c r="T115" s="694"/>
      <c r="U115" s="760"/>
      <c r="V115" s="716"/>
      <c r="W115" s="716"/>
      <c r="X115" s="716"/>
      <c r="Y115" s="715">
        <v>1</v>
      </c>
      <c r="Z115" s="716">
        <v>19200</v>
      </c>
      <c r="AA115" s="716">
        <v>5</v>
      </c>
      <c r="AB115" s="717">
        <v>1</v>
      </c>
      <c r="AC115" s="1133"/>
      <c r="AD115" s="694"/>
      <c r="AE115" s="778"/>
      <c r="AF115" s="885"/>
      <c r="AG115" s="885"/>
      <c r="AH115" s="869"/>
      <c r="AI115" s="885"/>
      <c r="AJ115" s="780" t="s">
        <v>1965</v>
      </c>
      <c r="AK115" s="885">
        <v>1</v>
      </c>
      <c r="AL115" s="885">
        <v>19200</v>
      </c>
      <c r="AM115" s="885">
        <v>5</v>
      </c>
      <c r="AN115" s="886">
        <v>0</v>
      </c>
      <c r="AO115" s="1133"/>
    </row>
    <row r="116" spans="1:41" s="679" customFormat="1">
      <c r="A116" s="859"/>
      <c r="B116" s="859"/>
      <c r="C116" s="859"/>
      <c r="D116" s="859"/>
      <c r="E116" s="859"/>
      <c r="F116" s="859"/>
      <c r="G116" s="859"/>
      <c r="H116" s="859"/>
      <c r="I116" s="686"/>
      <c r="J116" s="678"/>
      <c r="T116" s="678"/>
      <c r="AD116" s="678"/>
      <c r="AE116" s="680"/>
      <c r="AF116" s="859"/>
      <c r="AG116" s="859"/>
      <c r="AH116" s="859"/>
      <c r="AI116" s="682"/>
      <c r="AJ116" s="859"/>
      <c r="AK116" s="859"/>
      <c r="AL116" s="859"/>
      <c r="AM116" s="859"/>
      <c r="AN116" s="859"/>
      <c r="AO116" s="683"/>
    </row>
    <row r="117" spans="1:41" s="679" customFormat="1" ht="17.25" thickBot="1">
      <c r="A117" s="678"/>
      <c r="B117" s="678"/>
      <c r="C117" s="678"/>
      <c r="D117" s="678"/>
      <c r="E117" s="678"/>
      <c r="F117" s="678"/>
      <c r="G117" s="678"/>
      <c r="H117" s="678"/>
      <c r="I117" s="678"/>
    </row>
    <row r="118" spans="1:41" s="693" customFormat="1" thickBot="1">
      <c r="A118" s="1150" t="s">
        <v>397</v>
      </c>
      <c r="B118" s="1151"/>
      <c r="C118" s="1151"/>
      <c r="D118" s="1151"/>
      <c r="E118" s="1151"/>
      <c r="F118" s="1151"/>
      <c r="G118" s="1151"/>
      <c r="H118" s="1152"/>
      <c r="J118" s="694"/>
      <c r="K118" s="1150" t="s">
        <v>398</v>
      </c>
      <c r="L118" s="1151"/>
      <c r="M118" s="1151"/>
      <c r="N118" s="1151"/>
      <c r="O118" s="1151"/>
      <c r="P118" s="1151"/>
      <c r="Q118" s="1151"/>
      <c r="R118" s="1152"/>
      <c r="S118" s="694"/>
      <c r="T118" s="694"/>
      <c r="U118" s="1150" t="s">
        <v>399</v>
      </c>
      <c r="V118" s="1151"/>
      <c r="W118" s="1151"/>
      <c r="X118" s="1151"/>
      <c r="Y118" s="1151"/>
      <c r="Z118" s="1151"/>
      <c r="AA118" s="1151"/>
      <c r="AB118" s="1152"/>
      <c r="AC118" s="781"/>
      <c r="AD118" s="694"/>
      <c r="AE118" s="1150" t="s">
        <v>400</v>
      </c>
      <c r="AF118" s="1151"/>
      <c r="AG118" s="1151"/>
      <c r="AH118" s="1151"/>
      <c r="AI118" s="1151"/>
      <c r="AJ118" s="1151"/>
      <c r="AK118" s="1151"/>
      <c r="AL118" s="1151"/>
      <c r="AM118" s="1151"/>
      <c r="AN118" s="1152"/>
      <c r="AO118" s="694"/>
    </row>
    <row r="119" spans="1:41" s="693" customFormat="1" ht="32.25" thickBot="1">
      <c r="A119" s="1153" t="s">
        <v>293</v>
      </c>
      <c r="B119" s="1154"/>
      <c r="C119" s="1154"/>
      <c r="D119" s="1155"/>
      <c r="E119" s="1156" t="s">
        <v>294</v>
      </c>
      <c r="F119" s="1157"/>
      <c r="G119" s="1154"/>
      <c r="H119" s="1158"/>
      <c r="I119" s="143" t="s">
        <v>1976</v>
      </c>
      <c r="J119" s="694"/>
      <c r="K119" s="1200" t="s">
        <v>293</v>
      </c>
      <c r="L119" s="1201"/>
      <c r="M119" s="1201"/>
      <c r="N119" s="1202"/>
      <c r="O119" s="1203" t="s">
        <v>294</v>
      </c>
      <c r="P119" s="1204"/>
      <c r="Q119" s="1201"/>
      <c r="R119" s="1205"/>
      <c r="S119" s="143" t="s">
        <v>1976</v>
      </c>
      <c r="T119" s="694"/>
      <c r="U119" s="1200" t="s">
        <v>293</v>
      </c>
      <c r="V119" s="1201"/>
      <c r="W119" s="1201"/>
      <c r="X119" s="1202"/>
      <c r="Y119" s="1203" t="s">
        <v>294</v>
      </c>
      <c r="Z119" s="1204"/>
      <c r="AA119" s="1201"/>
      <c r="AB119" s="1205"/>
      <c r="AC119" s="143" t="s">
        <v>1976</v>
      </c>
      <c r="AD119" s="694"/>
      <c r="AE119" s="1271" t="s">
        <v>293</v>
      </c>
      <c r="AF119" s="1272"/>
      <c r="AG119" s="1272"/>
      <c r="AH119" s="1272"/>
      <c r="AI119" s="1273"/>
      <c r="AJ119" s="1274" t="s">
        <v>343</v>
      </c>
      <c r="AK119" s="1272"/>
      <c r="AL119" s="1272"/>
      <c r="AM119" s="1272"/>
      <c r="AN119" s="1275"/>
      <c r="AO119" s="143" t="s">
        <v>1976</v>
      </c>
    </row>
    <row r="120" spans="1:41" s="693" customFormat="1" ht="63">
      <c r="A120" s="695" t="s">
        <v>296</v>
      </c>
      <c r="B120" s="696" t="s">
        <v>219</v>
      </c>
      <c r="C120" s="696" t="s">
        <v>297</v>
      </c>
      <c r="D120" s="696" t="s">
        <v>302</v>
      </c>
      <c r="E120" s="697" t="s">
        <v>299</v>
      </c>
      <c r="F120" s="696" t="s">
        <v>219</v>
      </c>
      <c r="G120" s="696" t="s">
        <v>297</v>
      </c>
      <c r="H120" s="698" t="s">
        <v>300</v>
      </c>
      <c r="I120" s="699" t="s">
        <v>1066</v>
      </c>
      <c r="J120" s="694"/>
      <c r="K120" s="700" t="s">
        <v>296</v>
      </c>
      <c r="L120" s="701" t="s">
        <v>219</v>
      </c>
      <c r="M120" s="701" t="s">
        <v>297</v>
      </c>
      <c r="N120" s="701" t="s">
        <v>317</v>
      </c>
      <c r="O120" s="702" t="s">
        <v>299</v>
      </c>
      <c r="P120" s="701" t="s">
        <v>219</v>
      </c>
      <c r="Q120" s="701" t="s">
        <v>297</v>
      </c>
      <c r="R120" s="703" t="s">
        <v>300</v>
      </c>
      <c r="S120" s="704" t="s">
        <v>1066</v>
      </c>
      <c r="T120" s="694"/>
      <c r="U120" s="700" t="s">
        <v>401</v>
      </c>
      <c r="V120" s="701" t="s">
        <v>219</v>
      </c>
      <c r="W120" s="701" t="s">
        <v>297</v>
      </c>
      <c r="X120" s="701" t="s">
        <v>345</v>
      </c>
      <c r="Y120" s="702" t="s">
        <v>299</v>
      </c>
      <c r="Z120" s="701" t="s">
        <v>219</v>
      </c>
      <c r="AA120" s="701" t="s">
        <v>297</v>
      </c>
      <c r="AB120" s="703" t="s">
        <v>300</v>
      </c>
      <c r="AC120" s="704" t="s">
        <v>1066</v>
      </c>
      <c r="AD120" s="694"/>
      <c r="AE120" s="782" t="s">
        <v>402</v>
      </c>
      <c r="AF120" s="783" t="s">
        <v>403</v>
      </c>
      <c r="AG120" s="783" t="s">
        <v>219</v>
      </c>
      <c r="AH120" s="784" t="s">
        <v>251</v>
      </c>
      <c r="AI120" s="783" t="s">
        <v>306</v>
      </c>
      <c r="AJ120" s="785" t="s">
        <v>307</v>
      </c>
      <c r="AK120" s="783" t="s">
        <v>319</v>
      </c>
      <c r="AL120" s="783" t="s">
        <v>219</v>
      </c>
      <c r="AM120" s="783" t="s">
        <v>251</v>
      </c>
      <c r="AN120" s="786" t="s">
        <v>309</v>
      </c>
      <c r="AO120" s="704" t="s">
        <v>1066</v>
      </c>
    </row>
    <row r="121" spans="1:41" s="693" customFormat="1" ht="15.75">
      <c r="A121" s="1214" t="s">
        <v>404</v>
      </c>
      <c r="B121" s="1212"/>
      <c r="C121" s="1212"/>
      <c r="D121" s="1215"/>
      <c r="E121" s="697"/>
      <c r="F121" s="696"/>
      <c r="G121" s="696"/>
      <c r="H121" s="698"/>
      <c r="I121" s="1132"/>
      <c r="J121" s="694"/>
      <c r="K121" s="1214" t="s">
        <v>376</v>
      </c>
      <c r="L121" s="1212"/>
      <c r="M121" s="1212"/>
      <c r="N121" s="1215"/>
      <c r="O121" s="729"/>
      <c r="P121" s="730"/>
      <c r="Q121" s="730"/>
      <c r="R121" s="731"/>
      <c r="S121" s="1207"/>
      <c r="T121" s="694"/>
      <c r="U121" s="1214" t="s">
        <v>376</v>
      </c>
      <c r="V121" s="1212"/>
      <c r="W121" s="1212"/>
      <c r="X121" s="1215"/>
      <c r="Y121" s="729"/>
      <c r="Z121" s="730"/>
      <c r="AA121" s="730"/>
      <c r="AB121" s="731"/>
      <c r="AC121" s="1207"/>
      <c r="AD121" s="694"/>
      <c r="AE121" s="1268" t="s">
        <v>376</v>
      </c>
      <c r="AF121" s="1269"/>
      <c r="AG121" s="1269"/>
      <c r="AH121" s="1269"/>
      <c r="AI121" s="1270"/>
      <c r="AJ121" s="712"/>
      <c r="AK121" s="713"/>
      <c r="AL121" s="713"/>
      <c r="AM121" s="713"/>
      <c r="AN121" s="714"/>
      <c r="AO121" s="1132"/>
    </row>
    <row r="122" spans="1:41" s="724" customFormat="1">
      <c r="A122" s="695"/>
      <c r="B122" s="696"/>
      <c r="C122" s="696"/>
      <c r="D122" s="696"/>
      <c r="E122" s="697">
        <v>1</v>
      </c>
      <c r="F122" s="696">
        <v>18000</v>
      </c>
      <c r="G122" s="696">
        <v>10</v>
      </c>
      <c r="H122" s="698">
        <v>1</v>
      </c>
      <c r="I122" s="1132"/>
      <c r="J122" s="694"/>
      <c r="K122" s="700"/>
      <c r="L122" s="705"/>
      <c r="M122" s="705"/>
      <c r="N122" s="705"/>
      <c r="O122" s="706">
        <v>1</v>
      </c>
      <c r="P122" s="705">
        <v>18000</v>
      </c>
      <c r="Q122" s="705">
        <v>10</v>
      </c>
      <c r="R122" s="707">
        <v>1</v>
      </c>
      <c r="S122" s="1207"/>
      <c r="T122" s="694"/>
      <c r="U122" s="700"/>
      <c r="V122" s="705"/>
      <c r="W122" s="705"/>
      <c r="X122" s="705"/>
      <c r="Y122" s="706">
        <v>1</v>
      </c>
      <c r="Z122" s="705">
        <v>18000</v>
      </c>
      <c r="AA122" s="705">
        <v>10</v>
      </c>
      <c r="AB122" s="707">
        <v>1</v>
      </c>
      <c r="AC122" s="1207"/>
      <c r="AD122" s="718"/>
      <c r="AE122" s="773"/>
      <c r="AF122" s="713"/>
      <c r="AG122" s="713"/>
      <c r="AH122" s="774"/>
      <c r="AI122" s="713"/>
      <c r="AJ122" s="712" t="s">
        <v>1977</v>
      </c>
      <c r="AK122" s="713">
        <v>1</v>
      </c>
      <c r="AL122" s="713">
        <v>18000</v>
      </c>
      <c r="AM122" s="713">
        <v>10</v>
      </c>
      <c r="AN122" s="714">
        <v>0</v>
      </c>
      <c r="AO122" s="1132"/>
    </row>
    <row r="123" spans="1:41" s="724" customFormat="1">
      <c r="A123" s="695"/>
      <c r="B123" s="696"/>
      <c r="C123" s="696"/>
      <c r="D123" s="696"/>
      <c r="E123" s="697">
        <v>2</v>
      </c>
      <c r="F123" s="696">
        <v>18100</v>
      </c>
      <c r="G123" s="696">
        <v>10</v>
      </c>
      <c r="H123" s="698">
        <v>1</v>
      </c>
      <c r="I123" s="1132"/>
      <c r="J123" s="718"/>
      <c r="K123" s="700"/>
      <c r="L123" s="705"/>
      <c r="M123" s="705"/>
      <c r="N123" s="705"/>
      <c r="O123" s="706">
        <v>2</v>
      </c>
      <c r="P123" s="705">
        <v>18100</v>
      </c>
      <c r="Q123" s="705">
        <v>10</v>
      </c>
      <c r="R123" s="707">
        <v>1</v>
      </c>
      <c r="S123" s="1207"/>
      <c r="T123" s="718"/>
      <c r="U123" s="700"/>
      <c r="V123" s="705"/>
      <c r="W123" s="705"/>
      <c r="X123" s="705"/>
      <c r="Y123" s="706">
        <v>2</v>
      </c>
      <c r="Z123" s="705">
        <v>18100</v>
      </c>
      <c r="AA123" s="705">
        <v>10</v>
      </c>
      <c r="AB123" s="707">
        <v>1</v>
      </c>
      <c r="AC123" s="1207"/>
      <c r="AD123" s="694"/>
      <c r="AE123" s="773"/>
      <c r="AF123" s="713"/>
      <c r="AG123" s="713"/>
      <c r="AH123" s="774"/>
      <c r="AI123" s="713"/>
      <c r="AJ123" s="712" t="s">
        <v>1978</v>
      </c>
      <c r="AK123" s="713">
        <v>2</v>
      </c>
      <c r="AL123" s="713">
        <v>18100</v>
      </c>
      <c r="AM123" s="713">
        <v>10</v>
      </c>
      <c r="AN123" s="714">
        <v>0</v>
      </c>
      <c r="AO123" s="1132"/>
    </row>
    <row r="124" spans="1:41" s="724" customFormat="1">
      <c r="A124" s="695"/>
      <c r="B124" s="696"/>
      <c r="C124" s="696"/>
      <c r="D124" s="696"/>
      <c r="E124" s="697">
        <v>3</v>
      </c>
      <c r="F124" s="696">
        <v>18200</v>
      </c>
      <c r="G124" s="696">
        <v>10</v>
      </c>
      <c r="H124" s="698">
        <v>1</v>
      </c>
      <c r="I124" s="1132"/>
      <c r="J124" s="694"/>
      <c r="K124" s="700"/>
      <c r="L124" s="705"/>
      <c r="M124" s="705"/>
      <c r="N124" s="705"/>
      <c r="O124" s="706">
        <v>3</v>
      </c>
      <c r="P124" s="705">
        <v>18200</v>
      </c>
      <c r="Q124" s="705">
        <v>10</v>
      </c>
      <c r="R124" s="707">
        <v>1</v>
      </c>
      <c r="S124" s="1207"/>
      <c r="T124" s="694"/>
      <c r="U124" s="700"/>
      <c r="V124" s="705"/>
      <c r="W124" s="705"/>
      <c r="X124" s="705"/>
      <c r="Y124" s="706">
        <v>3</v>
      </c>
      <c r="Z124" s="705">
        <v>18200</v>
      </c>
      <c r="AA124" s="705">
        <v>10</v>
      </c>
      <c r="AB124" s="707">
        <v>1</v>
      </c>
      <c r="AC124" s="1207"/>
      <c r="AD124" s="694"/>
      <c r="AE124" s="773"/>
      <c r="AF124" s="713"/>
      <c r="AG124" s="713"/>
      <c r="AH124" s="774"/>
      <c r="AI124" s="713"/>
      <c r="AJ124" s="712" t="s">
        <v>1979</v>
      </c>
      <c r="AK124" s="713">
        <v>3</v>
      </c>
      <c r="AL124" s="713">
        <v>18200</v>
      </c>
      <c r="AM124" s="713">
        <v>10</v>
      </c>
      <c r="AN124" s="714">
        <v>0</v>
      </c>
      <c r="AO124" s="1132"/>
    </row>
    <row r="125" spans="1:41" s="724" customFormat="1">
      <c r="A125" s="695"/>
      <c r="B125" s="696"/>
      <c r="C125" s="696"/>
      <c r="D125" s="696"/>
      <c r="E125" s="697">
        <v>4</v>
      </c>
      <c r="F125" s="696">
        <v>18300</v>
      </c>
      <c r="G125" s="696">
        <v>10</v>
      </c>
      <c r="H125" s="698">
        <v>1</v>
      </c>
      <c r="I125" s="1132"/>
      <c r="J125" s="694"/>
      <c r="K125" s="700"/>
      <c r="L125" s="705"/>
      <c r="M125" s="705"/>
      <c r="N125" s="705"/>
      <c r="O125" s="706">
        <v>4</v>
      </c>
      <c r="P125" s="705">
        <v>18300</v>
      </c>
      <c r="Q125" s="705">
        <v>10</v>
      </c>
      <c r="R125" s="707">
        <v>1</v>
      </c>
      <c r="S125" s="1207"/>
      <c r="T125" s="694"/>
      <c r="U125" s="700"/>
      <c r="V125" s="705"/>
      <c r="W125" s="705"/>
      <c r="X125" s="705"/>
      <c r="Y125" s="706">
        <v>4</v>
      </c>
      <c r="Z125" s="705">
        <v>18300</v>
      </c>
      <c r="AA125" s="705">
        <v>10</v>
      </c>
      <c r="AB125" s="707">
        <v>1</v>
      </c>
      <c r="AC125" s="1207"/>
      <c r="AD125" s="694"/>
      <c r="AE125" s="773"/>
      <c r="AF125" s="713"/>
      <c r="AG125" s="713"/>
      <c r="AH125" s="774"/>
      <c r="AI125" s="713"/>
      <c r="AJ125" s="712" t="s">
        <v>1980</v>
      </c>
      <c r="AK125" s="713">
        <v>4</v>
      </c>
      <c r="AL125" s="713">
        <v>18300</v>
      </c>
      <c r="AM125" s="713">
        <v>10</v>
      </c>
      <c r="AN125" s="714">
        <v>0</v>
      </c>
      <c r="AO125" s="1132"/>
    </row>
    <row r="126" spans="1:41" s="724" customFormat="1" ht="17.25" thickBot="1">
      <c r="A126" s="741"/>
      <c r="B126" s="742"/>
      <c r="C126" s="742"/>
      <c r="D126" s="743"/>
      <c r="E126" s="887">
        <v>5</v>
      </c>
      <c r="F126" s="888">
        <v>18400</v>
      </c>
      <c r="G126" s="888">
        <v>10</v>
      </c>
      <c r="H126" s="889">
        <v>1</v>
      </c>
      <c r="I126" s="1133"/>
      <c r="J126" s="694"/>
      <c r="K126" s="700"/>
      <c r="L126" s="705"/>
      <c r="M126" s="705"/>
      <c r="N126" s="705"/>
      <c r="O126" s="706">
        <v>5</v>
      </c>
      <c r="P126" s="705">
        <v>18400</v>
      </c>
      <c r="Q126" s="705">
        <v>10</v>
      </c>
      <c r="R126" s="707">
        <v>1</v>
      </c>
      <c r="S126" s="1207"/>
      <c r="T126" s="694"/>
      <c r="U126" s="700"/>
      <c r="V126" s="705"/>
      <c r="W126" s="705"/>
      <c r="X126" s="705"/>
      <c r="Y126" s="706">
        <v>5</v>
      </c>
      <c r="Z126" s="705">
        <v>18400</v>
      </c>
      <c r="AA126" s="705">
        <v>10</v>
      </c>
      <c r="AB126" s="707">
        <v>1</v>
      </c>
      <c r="AC126" s="1207"/>
      <c r="AD126" s="694"/>
      <c r="AE126" s="773"/>
      <c r="AF126" s="713"/>
      <c r="AG126" s="713"/>
      <c r="AH126" s="774"/>
      <c r="AI126" s="713"/>
      <c r="AJ126" s="712" t="s">
        <v>1981</v>
      </c>
      <c r="AK126" s="713">
        <v>5</v>
      </c>
      <c r="AL126" s="713">
        <v>18400</v>
      </c>
      <c r="AM126" s="713">
        <v>10</v>
      </c>
      <c r="AN126" s="714">
        <v>0</v>
      </c>
      <c r="AO126" s="1132"/>
    </row>
    <row r="127" spans="1:41" s="724" customFormat="1">
      <c r="A127" s="921"/>
      <c r="B127" s="921"/>
      <c r="C127" s="921"/>
      <c r="D127" s="921"/>
      <c r="E127" s="687"/>
      <c r="F127" s="687"/>
      <c r="G127" s="687"/>
      <c r="H127" s="687"/>
      <c r="I127" s="689"/>
      <c r="J127" s="694"/>
      <c r="K127" s="700"/>
      <c r="L127" s="705"/>
      <c r="M127" s="705"/>
      <c r="N127" s="705"/>
      <c r="O127" s="706">
        <v>6</v>
      </c>
      <c r="P127" s="705">
        <v>18500</v>
      </c>
      <c r="Q127" s="705">
        <v>10</v>
      </c>
      <c r="R127" s="707">
        <v>1</v>
      </c>
      <c r="S127" s="1207"/>
      <c r="T127" s="694"/>
      <c r="U127" s="700"/>
      <c r="V127" s="705"/>
      <c r="W127" s="705"/>
      <c r="X127" s="705"/>
      <c r="Y127" s="706">
        <v>6</v>
      </c>
      <c r="Z127" s="705">
        <v>18500</v>
      </c>
      <c r="AA127" s="705">
        <v>10</v>
      </c>
      <c r="AB127" s="707">
        <v>1</v>
      </c>
      <c r="AC127" s="1207"/>
      <c r="AD127" s="694"/>
      <c r="AE127" s="773"/>
      <c r="AF127" s="713"/>
      <c r="AG127" s="713"/>
      <c r="AH127" s="774"/>
      <c r="AI127" s="713"/>
      <c r="AJ127" s="712" t="s">
        <v>1982</v>
      </c>
      <c r="AK127" s="713">
        <v>6</v>
      </c>
      <c r="AL127" s="713">
        <v>18500</v>
      </c>
      <c r="AM127" s="713">
        <v>10</v>
      </c>
      <c r="AN127" s="714">
        <v>0</v>
      </c>
      <c r="AO127" s="1132"/>
    </row>
    <row r="128" spans="1:41" s="724" customFormat="1">
      <c r="A128" s="921"/>
      <c r="B128" s="921"/>
      <c r="C128" s="921"/>
      <c r="D128" s="921"/>
      <c r="E128" s="687"/>
      <c r="F128" s="687"/>
      <c r="G128" s="687"/>
      <c r="H128" s="687"/>
      <c r="I128" s="689"/>
      <c r="J128" s="694"/>
      <c r="K128" s="700"/>
      <c r="L128" s="705"/>
      <c r="M128" s="705"/>
      <c r="N128" s="705"/>
      <c r="O128" s="706">
        <v>7</v>
      </c>
      <c r="P128" s="705">
        <v>18600</v>
      </c>
      <c r="Q128" s="705">
        <v>10</v>
      </c>
      <c r="R128" s="707">
        <v>1</v>
      </c>
      <c r="S128" s="1207"/>
      <c r="T128" s="694"/>
      <c r="U128" s="700"/>
      <c r="V128" s="705"/>
      <c r="W128" s="705"/>
      <c r="X128" s="705"/>
      <c r="Y128" s="706">
        <v>7</v>
      </c>
      <c r="Z128" s="705">
        <v>18600</v>
      </c>
      <c r="AA128" s="705">
        <v>10</v>
      </c>
      <c r="AB128" s="707">
        <v>1</v>
      </c>
      <c r="AC128" s="1207"/>
      <c r="AD128" s="694"/>
      <c r="AE128" s="773"/>
      <c r="AF128" s="713"/>
      <c r="AG128" s="713"/>
      <c r="AH128" s="774"/>
      <c r="AI128" s="713"/>
      <c r="AJ128" s="712" t="s">
        <v>1983</v>
      </c>
      <c r="AK128" s="713">
        <v>7</v>
      </c>
      <c r="AL128" s="713">
        <v>18600</v>
      </c>
      <c r="AM128" s="713">
        <v>10</v>
      </c>
      <c r="AN128" s="714">
        <v>0</v>
      </c>
      <c r="AO128" s="1132"/>
    </row>
    <row r="129" spans="1:41" s="724" customFormat="1">
      <c r="A129" s="921"/>
      <c r="B129" s="921"/>
      <c r="C129" s="921"/>
      <c r="D129" s="921"/>
      <c r="E129" s="687"/>
      <c r="F129" s="687"/>
      <c r="G129" s="687"/>
      <c r="H129" s="687"/>
      <c r="I129" s="689"/>
      <c r="J129" s="694"/>
      <c r="K129" s="700"/>
      <c r="L129" s="705"/>
      <c r="M129" s="705"/>
      <c r="N129" s="705"/>
      <c r="O129" s="706">
        <v>8</v>
      </c>
      <c r="P129" s="705">
        <v>18700</v>
      </c>
      <c r="Q129" s="705">
        <v>10</v>
      </c>
      <c r="R129" s="707">
        <v>1</v>
      </c>
      <c r="S129" s="1207"/>
      <c r="T129" s="694"/>
      <c r="U129" s="700"/>
      <c r="V129" s="705"/>
      <c r="W129" s="705"/>
      <c r="X129" s="705"/>
      <c r="Y129" s="706">
        <v>8</v>
      </c>
      <c r="Z129" s="705">
        <v>18700</v>
      </c>
      <c r="AA129" s="705">
        <v>10</v>
      </c>
      <c r="AB129" s="707">
        <v>1</v>
      </c>
      <c r="AC129" s="1207"/>
      <c r="AD129" s="694"/>
      <c r="AE129" s="773"/>
      <c r="AF129" s="713"/>
      <c r="AG129" s="713"/>
      <c r="AH129" s="774"/>
      <c r="AI129" s="713"/>
      <c r="AJ129" s="712" t="s">
        <v>1984</v>
      </c>
      <c r="AK129" s="713">
        <v>8</v>
      </c>
      <c r="AL129" s="713">
        <v>18700</v>
      </c>
      <c r="AM129" s="713">
        <v>10</v>
      </c>
      <c r="AN129" s="714">
        <v>0</v>
      </c>
      <c r="AO129" s="1132"/>
    </row>
    <row r="130" spans="1:41" s="724" customFormat="1">
      <c r="A130" s="921"/>
      <c r="B130" s="921"/>
      <c r="C130" s="921"/>
      <c r="D130" s="921"/>
      <c r="E130" s="687"/>
      <c r="F130" s="687"/>
      <c r="G130" s="687"/>
      <c r="H130" s="687"/>
      <c r="I130" s="689"/>
      <c r="J130" s="694"/>
      <c r="K130" s="788"/>
      <c r="L130" s="774"/>
      <c r="M130" s="774"/>
      <c r="N130" s="774"/>
      <c r="O130" s="789">
        <v>9</v>
      </c>
      <c r="P130" s="705">
        <v>18800</v>
      </c>
      <c r="Q130" s="705">
        <v>10</v>
      </c>
      <c r="R130" s="707">
        <v>1</v>
      </c>
      <c r="S130" s="1207"/>
      <c r="T130" s="694"/>
      <c r="U130" s="788"/>
      <c r="V130" s="774"/>
      <c r="W130" s="774"/>
      <c r="X130" s="774"/>
      <c r="Y130" s="789">
        <v>9</v>
      </c>
      <c r="Z130" s="705">
        <v>18800</v>
      </c>
      <c r="AA130" s="705">
        <v>10</v>
      </c>
      <c r="AB130" s="707">
        <v>1</v>
      </c>
      <c r="AC130" s="1207"/>
      <c r="AD130" s="694"/>
      <c r="AE130" s="773"/>
      <c r="AF130" s="713"/>
      <c r="AG130" s="713"/>
      <c r="AH130" s="774"/>
      <c r="AI130" s="713"/>
      <c r="AJ130" s="712" t="s">
        <v>1985</v>
      </c>
      <c r="AK130" s="713">
        <v>9</v>
      </c>
      <c r="AL130" s="713">
        <v>18800</v>
      </c>
      <c r="AM130" s="713">
        <v>10</v>
      </c>
      <c r="AN130" s="714">
        <v>0</v>
      </c>
      <c r="AO130" s="1132"/>
    </row>
    <row r="131" spans="1:41" s="724" customFormat="1" ht="17.25" thickBot="1">
      <c r="A131" s="921"/>
      <c r="B131" s="921"/>
      <c r="C131" s="921"/>
      <c r="D131" s="921"/>
      <c r="E131" s="687"/>
      <c r="F131" s="687"/>
      <c r="G131" s="687"/>
      <c r="H131" s="687"/>
      <c r="I131" s="689"/>
      <c r="J131" s="694"/>
      <c r="K131" s="744"/>
      <c r="L131" s="745"/>
      <c r="M131" s="745"/>
      <c r="N131" s="746"/>
      <c r="O131" s="719">
        <v>10</v>
      </c>
      <c r="P131" s="720">
        <v>18900</v>
      </c>
      <c r="Q131" s="720">
        <v>10</v>
      </c>
      <c r="R131" s="721">
        <v>1</v>
      </c>
      <c r="S131" s="1210"/>
      <c r="T131" s="694"/>
      <c r="U131" s="788"/>
      <c r="V131" s="774"/>
      <c r="W131" s="774"/>
      <c r="X131" s="774"/>
      <c r="Y131" s="789">
        <v>10</v>
      </c>
      <c r="Z131" s="705">
        <v>18900</v>
      </c>
      <c r="AA131" s="705">
        <v>10</v>
      </c>
      <c r="AB131" s="707">
        <v>1</v>
      </c>
      <c r="AC131" s="1207"/>
      <c r="AD131" s="694"/>
      <c r="AE131" s="773"/>
      <c r="AF131" s="713"/>
      <c r="AG131" s="713"/>
      <c r="AH131" s="774"/>
      <c r="AI131" s="713"/>
      <c r="AJ131" s="712" t="s">
        <v>1986</v>
      </c>
      <c r="AK131" s="713">
        <v>10</v>
      </c>
      <c r="AL131" s="713">
        <v>18900</v>
      </c>
      <c r="AM131" s="713">
        <v>10</v>
      </c>
      <c r="AN131" s="714">
        <v>0</v>
      </c>
      <c r="AO131" s="1132"/>
    </row>
    <row r="132" spans="1:41" s="724" customFormat="1" ht="17.25" thickBot="1">
      <c r="A132" s="921"/>
      <c r="B132" s="921"/>
      <c r="C132" s="921"/>
      <c r="D132" s="921"/>
      <c r="E132" s="687"/>
      <c r="F132" s="687"/>
      <c r="G132" s="687"/>
      <c r="H132" s="687"/>
      <c r="I132" s="689"/>
      <c r="J132" s="694"/>
      <c r="K132" s="718"/>
      <c r="L132" s="718"/>
      <c r="M132" s="718"/>
      <c r="N132" s="718"/>
      <c r="O132" s="718"/>
      <c r="P132" s="718"/>
      <c r="Q132" s="718"/>
      <c r="R132" s="718"/>
      <c r="S132" s="718"/>
      <c r="T132" s="694"/>
      <c r="U132" s="744"/>
      <c r="V132" s="745"/>
      <c r="W132" s="745"/>
      <c r="X132" s="746"/>
      <c r="Y132" s="719">
        <v>255</v>
      </c>
      <c r="Z132" s="720" t="s">
        <v>405</v>
      </c>
      <c r="AA132" s="720">
        <v>10</v>
      </c>
      <c r="AB132" s="721">
        <v>1</v>
      </c>
      <c r="AC132" s="1210"/>
      <c r="AD132" s="694"/>
      <c r="AE132" s="790"/>
      <c r="AF132" s="885"/>
      <c r="AG132" s="885"/>
      <c r="AH132" s="869"/>
      <c r="AI132" s="885"/>
      <c r="AJ132" s="884" t="s">
        <v>1987</v>
      </c>
      <c r="AK132" s="885">
        <v>11</v>
      </c>
      <c r="AL132" s="885">
        <v>19000</v>
      </c>
      <c r="AM132" s="885">
        <v>10</v>
      </c>
      <c r="AN132" s="886">
        <v>0</v>
      </c>
      <c r="AO132" s="1133"/>
    </row>
    <row r="133" spans="1:41" s="678" customFormat="1" ht="15.75">
      <c r="A133" s="859"/>
      <c r="B133" s="859"/>
      <c r="C133" s="859"/>
      <c r="D133" s="859"/>
      <c r="E133" s="859"/>
      <c r="F133" s="859"/>
      <c r="G133" s="859"/>
      <c r="H133" s="859"/>
      <c r="I133" s="686"/>
      <c r="K133" s="681"/>
      <c r="L133" s="681"/>
      <c r="M133" s="681"/>
      <c r="N133" s="681"/>
      <c r="O133" s="681"/>
      <c r="P133" s="681"/>
      <c r="Q133" s="681"/>
      <c r="R133" s="681"/>
      <c r="S133" s="686"/>
      <c r="U133" s="681"/>
      <c r="V133" s="681"/>
      <c r="W133" s="681"/>
      <c r="X133" s="681"/>
      <c r="Y133" s="681"/>
      <c r="Z133" s="681"/>
      <c r="AA133" s="681"/>
      <c r="AB133" s="681"/>
      <c r="AC133" s="686"/>
      <c r="AE133" s="859"/>
      <c r="AF133" s="859"/>
      <c r="AG133" s="859"/>
      <c r="AH133" s="859"/>
      <c r="AI133" s="859"/>
      <c r="AJ133" s="859"/>
      <c r="AK133" s="859"/>
      <c r="AL133" s="859"/>
      <c r="AM133" s="859"/>
      <c r="AN133" s="859"/>
      <c r="AO133" s="686"/>
    </row>
    <row r="134" spans="1:41" s="679" customFormat="1" ht="17.25" thickBot="1">
      <c r="A134" s="678"/>
      <c r="B134" s="678"/>
      <c r="C134" s="678"/>
      <c r="D134" s="678"/>
      <c r="E134" s="678"/>
      <c r="F134" s="678"/>
      <c r="G134" s="678"/>
      <c r="H134" s="678"/>
      <c r="I134" s="678"/>
    </row>
    <row r="135" spans="1:41" s="693" customFormat="1" thickBot="1">
      <c r="A135" s="1150" t="s">
        <v>406</v>
      </c>
      <c r="B135" s="1151"/>
      <c r="C135" s="1151"/>
      <c r="D135" s="1151"/>
      <c r="E135" s="1151"/>
      <c r="F135" s="1151"/>
      <c r="G135" s="1151"/>
      <c r="H135" s="1152"/>
      <c r="J135" s="694"/>
      <c r="K135" s="1150" t="s">
        <v>407</v>
      </c>
      <c r="L135" s="1151"/>
      <c r="M135" s="1151"/>
      <c r="N135" s="1151"/>
      <c r="O135" s="1151"/>
      <c r="P135" s="1151"/>
      <c r="Q135" s="1151"/>
      <c r="R135" s="1152"/>
      <c r="S135" s="694"/>
      <c r="T135" s="694"/>
      <c r="U135" s="1150" t="s">
        <v>408</v>
      </c>
      <c r="V135" s="1151"/>
      <c r="W135" s="1151"/>
      <c r="X135" s="1151"/>
      <c r="Y135" s="1151"/>
      <c r="Z135" s="1151"/>
      <c r="AA135" s="1151"/>
      <c r="AB135" s="1152"/>
      <c r="AC135" s="694"/>
      <c r="AD135" s="694"/>
      <c r="AE135" s="1150" t="s">
        <v>409</v>
      </c>
      <c r="AF135" s="1151"/>
      <c r="AG135" s="1151"/>
      <c r="AH135" s="1151"/>
      <c r="AI135" s="1151"/>
      <c r="AJ135" s="1151"/>
      <c r="AK135" s="1151"/>
      <c r="AL135" s="1151"/>
      <c r="AM135" s="1151"/>
      <c r="AN135" s="1152"/>
      <c r="AO135" s="694"/>
    </row>
    <row r="136" spans="1:41" s="693" customFormat="1" ht="31.5">
      <c r="A136" s="1153" t="s">
        <v>293</v>
      </c>
      <c r="B136" s="1154"/>
      <c r="C136" s="1154"/>
      <c r="D136" s="1155"/>
      <c r="E136" s="1156" t="s">
        <v>294</v>
      </c>
      <c r="F136" s="1157"/>
      <c r="G136" s="1154"/>
      <c r="H136" s="1158"/>
      <c r="I136" s="143" t="s">
        <v>1988</v>
      </c>
      <c r="J136" s="694"/>
      <c r="K136" s="1200" t="s">
        <v>293</v>
      </c>
      <c r="L136" s="1201"/>
      <c r="M136" s="1201"/>
      <c r="N136" s="1202"/>
      <c r="O136" s="1203" t="s">
        <v>294</v>
      </c>
      <c r="P136" s="1204"/>
      <c r="Q136" s="1201"/>
      <c r="R136" s="1205"/>
      <c r="S136" s="143" t="s">
        <v>1988</v>
      </c>
      <c r="T136" s="694"/>
      <c r="U136" s="1200" t="s">
        <v>293</v>
      </c>
      <c r="V136" s="1201"/>
      <c r="W136" s="1201"/>
      <c r="X136" s="1202"/>
      <c r="Y136" s="1203" t="s">
        <v>294</v>
      </c>
      <c r="Z136" s="1204"/>
      <c r="AA136" s="1201"/>
      <c r="AB136" s="1205"/>
      <c r="AC136" s="143" t="s">
        <v>1988</v>
      </c>
      <c r="AD136" s="694"/>
      <c r="AE136" s="1142" t="s">
        <v>293</v>
      </c>
      <c r="AF136" s="1143"/>
      <c r="AG136" s="1143"/>
      <c r="AH136" s="1143"/>
      <c r="AI136" s="1144"/>
      <c r="AJ136" s="1145" t="s">
        <v>343</v>
      </c>
      <c r="AK136" s="1143"/>
      <c r="AL136" s="1143"/>
      <c r="AM136" s="1143"/>
      <c r="AN136" s="1146"/>
      <c r="AO136" s="143" t="s">
        <v>1988</v>
      </c>
    </row>
    <row r="137" spans="1:41" s="693" customFormat="1" ht="63">
      <c r="A137" s="695" t="s">
        <v>296</v>
      </c>
      <c r="B137" s="696" t="s">
        <v>219</v>
      </c>
      <c r="C137" s="696" t="s">
        <v>297</v>
      </c>
      <c r="D137" s="696" t="s">
        <v>302</v>
      </c>
      <c r="E137" s="697" t="s">
        <v>299</v>
      </c>
      <c r="F137" s="696" t="s">
        <v>219</v>
      </c>
      <c r="G137" s="696" t="s">
        <v>297</v>
      </c>
      <c r="H137" s="698" t="s">
        <v>300</v>
      </c>
      <c r="I137" s="699" t="s">
        <v>1066</v>
      </c>
      <c r="J137" s="694"/>
      <c r="K137" s="700" t="s">
        <v>296</v>
      </c>
      <c r="L137" s="701" t="s">
        <v>219</v>
      </c>
      <c r="M137" s="701" t="s">
        <v>297</v>
      </c>
      <c r="N137" s="701" t="s">
        <v>302</v>
      </c>
      <c r="O137" s="702" t="s">
        <v>299</v>
      </c>
      <c r="P137" s="701" t="s">
        <v>219</v>
      </c>
      <c r="Q137" s="701" t="s">
        <v>297</v>
      </c>
      <c r="R137" s="703" t="s">
        <v>300</v>
      </c>
      <c r="S137" s="704" t="s">
        <v>1066</v>
      </c>
      <c r="T137" s="694"/>
      <c r="U137" s="700" t="s">
        <v>299</v>
      </c>
      <c r="V137" s="701" t="s">
        <v>219</v>
      </c>
      <c r="W137" s="701" t="s">
        <v>303</v>
      </c>
      <c r="X137" s="705" t="s">
        <v>300</v>
      </c>
      <c r="Y137" s="706" t="s">
        <v>299</v>
      </c>
      <c r="Z137" s="701" t="s">
        <v>219</v>
      </c>
      <c r="AA137" s="701" t="s">
        <v>303</v>
      </c>
      <c r="AB137" s="707" t="s">
        <v>300</v>
      </c>
      <c r="AC137" s="704" t="s">
        <v>1066</v>
      </c>
      <c r="AD137" s="694"/>
      <c r="AE137" s="708" t="s">
        <v>368</v>
      </c>
      <c r="AF137" s="701" t="s">
        <v>360</v>
      </c>
      <c r="AG137" s="701" t="s">
        <v>219</v>
      </c>
      <c r="AH137" s="864" t="s">
        <v>251</v>
      </c>
      <c r="AI137" s="701" t="s">
        <v>369</v>
      </c>
      <c r="AJ137" s="702" t="s">
        <v>307</v>
      </c>
      <c r="AK137" s="701" t="s">
        <v>410</v>
      </c>
      <c r="AL137" s="701" t="s">
        <v>219</v>
      </c>
      <c r="AM137" s="701" t="s">
        <v>251</v>
      </c>
      <c r="AN137" s="703" t="s">
        <v>309</v>
      </c>
      <c r="AO137" s="704" t="s">
        <v>1066</v>
      </c>
    </row>
    <row r="138" spans="1:41" s="693" customFormat="1" ht="15.75">
      <c r="A138" s="695">
        <v>5</v>
      </c>
      <c r="B138" s="696">
        <v>18600</v>
      </c>
      <c r="C138" s="696">
        <v>10</v>
      </c>
      <c r="D138" s="696">
        <v>1</v>
      </c>
      <c r="E138" s="697"/>
      <c r="F138" s="696"/>
      <c r="G138" s="696"/>
      <c r="H138" s="698"/>
      <c r="I138" s="1132"/>
      <c r="J138" s="694"/>
      <c r="K138" s="700">
        <v>10</v>
      </c>
      <c r="L138" s="701">
        <v>18100</v>
      </c>
      <c r="M138" s="701">
        <v>10</v>
      </c>
      <c r="N138" s="701">
        <v>1</v>
      </c>
      <c r="O138" s="702"/>
      <c r="P138" s="701"/>
      <c r="Q138" s="701"/>
      <c r="R138" s="703"/>
      <c r="S138" s="1131"/>
      <c r="T138" s="694"/>
      <c r="U138" s="700">
        <v>10</v>
      </c>
      <c r="V138" s="701">
        <v>18100</v>
      </c>
      <c r="W138" s="701">
        <v>10</v>
      </c>
      <c r="X138" s="705">
        <v>1</v>
      </c>
      <c r="Y138" s="702"/>
      <c r="Z138" s="701"/>
      <c r="AA138" s="701"/>
      <c r="AB138" s="703"/>
      <c r="AC138" s="1131"/>
      <c r="AD138" s="694"/>
      <c r="AE138" s="773" t="s">
        <v>1991</v>
      </c>
      <c r="AF138" s="713">
        <v>10</v>
      </c>
      <c r="AG138" s="713">
        <v>18100</v>
      </c>
      <c r="AH138" s="774">
        <v>10</v>
      </c>
      <c r="AI138" s="713">
        <v>0</v>
      </c>
      <c r="AJ138" s="712"/>
      <c r="AK138" s="713"/>
      <c r="AL138" s="713"/>
      <c r="AM138" s="713"/>
      <c r="AN138" s="714"/>
      <c r="AO138" s="1131"/>
    </row>
    <row r="139" spans="1:41" s="693" customFormat="1" ht="15.75">
      <c r="A139" s="695">
        <v>4</v>
      </c>
      <c r="B139" s="696">
        <v>18700</v>
      </c>
      <c r="C139" s="696">
        <v>10</v>
      </c>
      <c r="D139" s="696">
        <v>1</v>
      </c>
      <c r="E139" s="697"/>
      <c r="F139" s="696"/>
      <c r="G139" s="696"/>
      <c r="H139" s="698"/>
      <c r="I139" s="1132"/>
      <c r="J139" s="694"/>
      <c r="K139" s="700">
        <v>9</v>
      </c>
      <c r="L139" s="701">
        <v>18200</v>
      </c>
      <c r="M139" s="701">
        <v>10</v>
      </c>
      <c r="N139" s="701">
        <v>1</v>
      </c>
      <c r="O139" s="702"/>
      <c r="P139" s="701"/>
      <c r="Q139" s="701"/>
      <c r="R139" s="703"/>
      <c r="S139" s="1132"/>
      <c r="T139" s="694"/>
      <c r="U139" s="700">
        <v>9</v>
      </c>
      <c r="V139" s="701">
        <v>18200</v>
      </c>
      <c r="W139" s="701">
        <v>10</v>
      </c>
      <c r="X139" s="705">
        <v>1</v>
      </c>
      <c r="Y139" s="706"/>
      <c r="Z139" s="701"/>
      <c r="AA139" s="701"/>
      <c r="AB139" s="707"/>
      <c r="AC139" s="1132"/>
      <c r="AD139" s="694"/>
      <c r="AE139" s="773" t="s">
        <v>1992</v>
      </c>
      <c r="AF139" s="713">
        <v>9</v>
      </c>
      <c r="AG139" s="713">
        <v>18200</v>
      </c>
      <c r="AH139" s="774">
        <v>10</v>
      </c>
      <c r="AI139" s="713">
        <v>0</v>
      </c>
      <c r="AJ139" s="712"/>
      <c r="AK139" s="713"/>
      <c r="AL139" s="713"/>
      <c r="AM139" s="713"/>
      <c r="AN139" s="714"/>
      <c r="AO139" s="1132"/>
    </row>
    <row r="140" spans="1:41" s="693" customFormat="1" ht="15.75">
      <c r="A140" s="695">
        <v>3</v>
      </c>
      <c r="B140" s="872">
        <v>18800</v>
      </c>
      <c r="C140" s="872">
        <v>10</v>
      </c>
      <c r="D140" s="872">
        <v>1</v>
      </c>
      <c r="E140" s="726"/>
      <c r="F140" s="727"/>
      <c r="G140" s="727"/>
      <c r="H140" s="728"/>
      <c r="I140" s="1132"/>
      <c r="J140" s="694"/>
      <c r="K140" s="700">
        <v>8</v>
      </c>
      <c r="L140" s="701">
        <v>18300</v>
      </c>
      <c r="M140" s="701">
        <v>10</v>
      </c>
      <c r="N140" s="701">
        <v>1</v>
      </c>
      <c r="O140" s="702"/>
      <c r="P140" s="701"/>
      <c r="Q140" s="701"/>
      <c r="R140" s="703"/>
      <c r="S140" s="1132"/>
      <c r="T140" s="694"/>
      <c r="U140" s="700">
        <v>8</v>
      </c>
      <c r="V140" s="701">
        <v>18300</v>
      </c>
      <c r="W140" s="701">
        <v>10</v>
      </c>
      <c r="X140" s="705">
        <v>1</v>
      </c>
      <c r="Y140" s="706"/>
      <c r="Z140" s="701"/>
      <c r="AA140" s="701"/>
      <c r="AB140" s="707"/>
      <c r="AC140" s="1132"/>
      <c r="AD140" s="694"/>
      <c r="AE140" s="773" t="s">
        <v>1993</v>
      </c>
      <c r="AF140" s="713">
        <v>8</v>
      </c>
      <c r="AG140" s="713">
        <v>18300</v>
      </c>
      <c r="AH140" s="774">
        <v>10</v>
      </c>
      <c r="AI140" s="713">
        <v>0</v>
      </c>
      <c r="AJ140" s="712"/>
      <c r="AK140" s="713"/>
      <c r="AL140" s="713"/>
      <c r="AM140" s="713"/>
      <c r="AN140" s="714"/>
      <c r="AO140" s="1132"/>
    </row>
    <row r="141" spans="1:41" s="693" customFormat="1" ht="15.75">
      <c r="A141" s="695">
        <v>2</v>
      </c>
      <c r="B141" s="872">
        <v>18900</v>
      </c>
      <c r="C141" s="872">
        <v>10</v>
      </c>
      <c r="D141" s="872">
        <v>1</v>
      </c>
      <c r="E141" s="726"/>
      <c r="F141" s="727"/>
      <c r="G141" s="727"/>
      <c r="H141" s="728"/>
      <c r="I141" s="1132"/>
      <c r="J141" s="694"/>
      <c r="K141" s="700">
        <v>7</v>
      </c>
      <c r="L141" s="701">
        <v>18400</v>
      </c>
      <c r="M141" s="701">
        <v>10</v>
      </c>
      <c r="N141" s="701">
        <v>1</v>
      </c>
      <c r="O141" s="702"/>
      <c r="P141" s="701"/>
      <c r="Q141" s="701"/>
      <c r="R141" s="703"/>
      <c r="S141" s="1132"/>
      <c r="T141" s="694"/>
      <c r="U141" s="700">
        <v>7</v>
      </c>
      <c r="V141" s="701">
        <v>18400</v>
      </c>
      <c r="W141" s="701">
        <v>10</v>
      </c>
      <c r="X141" s="705">
        <v>1</v>
      </c>
      <c r="Y141" s="706"/>
      <c r="Z141" s="701"/>
      <c r="AA141" s="701"/>
      <c r="AB141" s="707"/>
      <c r="AC141" s="1132"/>
      <c r="AD141" s="694"/>
      <c r="AE141" s="773" t="s">
        <v>1994</v>
      </c>
      <c r="AF141" s="713">
        <v>7</v>
      </c>
      <c r="AG141" s="713">
        <v>18400</v>
      </c>
      <c r="AH141" s="774">
        <v>10</v>
      </c>
      <c r="AI141" s="713">
        <v>0</v>
      </c>
      <c r="AJ141" s="712"/>
      <c r="AK141" s="713"/>
      <c r="AL141" s="713"/>
      <c r="AM141" s="713"/>
      <c r="AN141" s="714"/>
      <c r="AO141" s="1132"/>
    </row>
    <row r="142" spans="1:41" s="693" customFormat="1" ht="15.75">
      <c r="A142" s="695">
        <v>1</v>
      </c>
      <c r="B142" s="872">
        <v>19000</v>
      </c>
      <c r="C142" s="872">
        <v>10</v>
      </c>
      <c r="D142" s="872">
        <v>1</v>
      </c>
      <c r="E142" s="726"/>
      <c r="F142" s="727"/>
      <c r="G142" s="727"/>
      <c r="H142" s="728"/>
      <c r="I142" s="1132"/>
      <c r="J142" s="694"/>
      <c r="K142" s="700">
        <v>6</v>
      </c>
      <c r="L142" s="701">
        <v>18500</v>
      </c>
      <c r="M142" s="701">
        <v>10</v>
      </c>
      <c r="N142" s="701">
        <v>1</v>
      </c>
      <c r="O142" s="702"/>
      <c r="P142" s="701"/>
      <c r="Q142" s="701"/>
      <c r="R142" s="703"/>
      <c r="S142" s="1132"/>
      <c r="T142" s="694"/>
      <c r="U142" s="700">
        <v>6</v>
      </c>
      <c r="V142" s="701">
        <v>18500</v>
      </c>
      <c r="W142" s="701">
        <v>10</v>
      </c>
      <c r="X142" s="705">
        <v>1</v>
      </c>
      <c r="Y142" s="706"/>
      <c r="Z142" s="701"/>
      <c r="AA142" s="701"/>
      <c r="AB142" s="707"/>
      <c r="AC142" s="1132"/>
      <c r="AD142" s="694"/>
      <c r="AE142" s="773" t="s">
        <v>1995</v>
      </c>
      <c r="AF142" s="713">
        <v>6</v>
      </c>
      <c r="AG142" s="713">
        <v>18500</v>
      </c>
      <c r="AH142" s="774">
        <v>10</v>
      </c>
      <c r="AI142" s="713">
        <v>0</v>
      </c>
      <c r="AJ142" s="712"/>
      <c r="AK142" s="713"/>
      <c r="AL142" s="713"/>
      <c r="AM142" s="713"/>
      <c r="AN142" s="714"/>
      <c r="AO142" s="1132"/>
    </row>
    <row r="143" spans="1:41" s="693" customFormat="1" ht="15.75">
      <c r="A143" s="792"/>
      <c r="B143" s="727"/>
      <c r="C143" s="727"/>
      <c r="D143" s="793"/>
      <c r="E143" s="871">
        <v>1</v>
      </c>
      <c r="F143" s="872">
        <v>19200</v>
      </c>
      <c r="G143" s="872">
        <v>5</v>
      </c>
      <c r="H143" s="873">
        <v>1</v>
      </c>
      <c r="I143" s="1132"/>
      <c r="J143" s="694"/>
      <c r="K143" s="700">
        <v>5</v>
      </c>
      <c r="L143" s="701">
        <v>18600</v>
      </c>
      <c r="M143" s="701">
        <v>10</v>
      </c>
      <c r="N143" s="701">
        <v>1</v>
      </c>
      <c r="O143" s="702"/>
      <c r="P143" s="701"/>
      <c r="Q143" s="701"/>
      <c r="R143" s="703"/>
      <c r="S143" s="1132"/>
      <c r="T143" s="694"/>
      <c r="U143" s="700">
        <v>5</v>
      </c>
      <c r="V143" s="701">
        <v>18600</v>
      </c>
      <c r="W143" s="701">
        <v>10</v>
      </c>
      <c r="X143" s="705">
        <v>1</v>
      </c>
      <c r="Y143" s="706"/>
      <c r="Z143" s="701"/>
      <c r="AA143" s="701"/>
      <c r="AB143" s="707"/>
      <c r="AC143" s="1132"/>
      <c r="AD143" s="694"/>
      <c r="AE143" s="773" t="s">
        <v>1996</v>
      </c>
      <c r="AF143" s="713">
        <v>5</v>
      </c>
      <c r="AG143" s="713">
        <v>18600</v>
      </c>
      <c r="AH143" s="774">
        <v>10</v>
      </c>
      <c r="AI143" s="713">
        <v>0</v>
      </c>
      <c r="AJ143" s="712"/>
      <c r="AK143" s="713"/>
      <c r="AL143" s="713"/>
      <c r="AM143" s="713"/>
      <c r="AN143" s="714"/>
      <c r="AO143" s="1132"/>
    </row>
    <row r="144" spans="1:41" s="693" customFormat="1" thickBot="1">
      <c r="A144" s="741"/>
      <c r="B144" s="742"/>
      <c r="C144" s="742"/>
      <c r="D144" s="743"/>
      <c r="E144" s="887">
        <v>2</v>
      </c>
      <c r="F144" s="888">
        <v>19300</v>
      </c>
      <c r="G144" s="888">
        <v>1</v>
      </c>
      <c r="H144" s="889">
        <v>1</v>
      </c>
      <c r="I144" s="1133"/>
      <c r="J144" s="694"/>
      <c r="K144" s="700">
        <v>4</v>
      </c>
      <c r="L144" s="701">
        <v>18700</v>
      </c>
      <c r="M144" s="701">
        <v>10</v>
      </c>
      <c r="N144" s="701">
        <v>1</v>
      </c>
      <c r="O144" s="702"/>
      <c r="P144" s="701"/>
      <c r="Q144" s="701"/>
      <c r="R144" s="703"/>
      <c r="S144" s="1132"/>
      <c r="T144" s="694"/>
      <c r="U144" s="700">
        <v>4</v>
      </c>
      <c r="V144" s="701">
        <v>18700</v>
      </c>
      <c r="W144" s="701">
        <v>10</v>
      </c>
      <c r="X144" s="705">
        <v>1</v>
      </c>
      <c r="Y144" s="706"/>
      <c r="Z144" s="701"/>
      <c r="AA144" s="701"/>
      <c r="AB144" s="707"/>
      <c r="AC144" s="1132"/>
      <c r="AD144" s="694"/>
      <c r="AE144" s="773" t="s">
        <v>1997</v>
      </c>
      <c r="AF144" s="713">
        <v>4</v>
      </c>
      <c r="AG144" s="713">
        <v>18700</v>
      </c>
      <c r="AH144" s="774">
        <v>10</v>
      </c>
      <c r="AI144" s="713">
        <v>0</v>
      </c>
      <c r="AJ144" s="712"/>
      <c r="AK144" s="713"/>
      <c r="AL144" s="713"/>
      <c r="AM144" s="713"/>
      <c r="AN144" s="714"/>
      <c r="AO144" s="1132"/>
    </row>
    <row r="145" spans="1:41" s="693" customFormat="1" ht="15.75">
      <c r="A145" s="921"/>
      <c r="B145" s="921"/>
      <c r="C145" s="921"/>
      <c r="D145" s="921"/>
      <c r="E145" s="687"/>
      <c r="F145" s="687"/>
      <c r="G145" s="687"/>
      <c r="H145" s="687"/>
      <c r="I145" s="689"/>
      <c r="J145" s="694"/>
      <c r="K145" s="700">
        <v>3</v>
      </c>
      <c r="L145" s="701">
        <v>18800</v>
      </c>
      <c r="M145" s="701">
        <v>10</v>
      </c>
      <c r="N145" s="701">
        <v>1</v>
      </c>
      <c r="O145" s="729"/>
      <c r="P145" s="730"/>
      <c r="Q145" s="730"/>
      <c r="R145" s="731"/>
      <c r="S145" s="1132"/>
      <c r="T145" s="694"/>
      <c r="U145" s="700">
        <v>3</v>
      </c>
      <c r="V145" s="705">
        <v>18800</v>
      </c>
      <c r="W145" s="705">
        <v>10</v>
      </c>
      <c r="X145" s="705">
        <v>1</v>
      </c>
      <c r="Y145" s="706"/>
      <c r="Z145" s="701"/>
      <c r="AA145" s="701"/>
      <c r="AB145" s="707"/>
      <c r="AC145" s="1132"/>
      <c r="AD145" s="694"/>
      <c r="AE145" s="773" t="s">
        <v>1998</v>
      </c>
      <c r="AF145" s="713">
        <v>3</v>
      </c>
      <c r="AG145" s="713">
        <v>18800</v>
      </c>
      <c r="AH145" s="774">
        <v>10</v>
      </c>
      <c r="AI145" s="713">
        <v>0</v>
      </c>
      <c r="AJ145" s="712"/>
      <c r="AK145" s="713"/>
      <c r="AL145" s="713"/>
      <c r="AM145" s="713"/>
      <c r="AN145" s="714"/>
      <c r="AO145" s="1132"/>
    </row>
    <row r="146" spans="1:41" s="724" customFormat="1">
      <c r="A146" s="921"/>
      <c r="B146" s="921"/>
      <c r="C146" s="921"/>
      <c r="D146" s="921"/>
      <c r="E146" s="687"/>
      <c r="F146" s="687"/>
      <c r="G146" s="687"/>
      <c r="H146" s="687"/>
      <c r="I146" s="689"/>
      <c r="J146" s="718"/>
      <c r="K146" s="700">
        <v>2</v>
      </c>
      <c r="L146" s="701">
        <v>18900</v>
      </c>
      <c r="M146" s="701">
        <v>10</v>
      </c>
      <c r="N146" s="701">
        <v>1</v>
      </c>
      <c r="O146" s="729"/>
      <c r="P146" s="730"/>
      <c r="Q146" s="730"/>
      <c r="R146" s="731"/>
      <c r="S146" s="1132"/>
      <c r="T146" s="718"/>
      <c r="U146" s="700">
        <v>2</v>
      </c>
      <c r="V146" s="705">
        <v>18900</v>
      </c>
      <c r="W146" s="705">
        <v>10</v>
      </c>
      <c r="X146" s="705">
        <v>1</v>
      </c>
      <c r="Y146" s="729"/>
      <c r="Z146" s="730"/>
      <c r="AA146" s="730"/>
      <c r="AB146" s="731"/>
      <c r="AC146" s="1132"/>
      <c r="AD146" s="718"/>
      <c r="AE146" s="773" t="s">
        <v>1999</v>
      </c>
      <c r="AF146" s="713">
        <v>2</v>
      </c>
      <c r="AG146" s="713">
        <v>18900</v>
      </c>
      <c r="AH146" s="774">
        <v>10</v>
      </c>
      <c r="AI146" s="713">
        <v>0</v>
      </c>
      <c r="AJ146" s="712"/>
      <c r="AK146" s="713"/>
      <c r="AL146" s="713"/>
      <c r="AM146" s="713"/>
      <c r="AN146" s="714"/>
      <c r="AO146" s="1132"/>
    </row>
    <row r="147" spans="1:41" s="724" customFormat="1">
      <c r="A147" s="921"/>
      <c r="B147" s="921"/>
      <c r="C147" s="921"/>
      <c r="D147" s="921"/>
      <c r="E147" s="687"/>
      <c r="F147" s="687"/>
      <c r="G147" s="687"/>
      <c r="H147" s="687"/>
      <c r="I147" s="689"/>
      <c r="J147" s="694"/>
      <c r="K147" s="700">
        <v>1</v>
      </c>
      <c r="L147" s="701">
        <v>19000</v>
      </c>
      <c r="M147" s="701">
        <v>10</v>
      </c>
      <c r="N147" s="701">
        <v>1</v>
      </c>
      <c r="O147" s="702"/>
      <c r="P147" s="701"/>
      <c r="Q147" s="701"/>
      <c r="R147" s="703"/>
      <c r="S147" s="1132"/>
      <c r="T147" s="694"/>
      <c r="U147" s="700">
        <v>1</v>
      </c>
      <c r="V147" s="705">
        <v>19000</v>
      </c>
      <c r="W147" s="705">
        <v>10</v>
      </c>
      <c r="X147" s="705">
        <v>1</v>
      </c>
      <c r="Y147" s="729"/>
      <c r="Z147" s="730"/>
      <c r="AA147" s="730"/>
      <c r="AB147" s="731"/>
      <c r="AC147" s="1132"/>
      <c r="AD147" s="694"/>
      <c r="AE147" s="773" t="s">
        <v>2000</v>
      </c>
      <c r="AF147" s="713">
        <v>1</v>
      </c>
      <c r="AG147" s="713">
        <v>19000</v>
      </c>
      <c r="AH147" s="774">
        <v>10</v>
      </c>
      <c r="AI147" s="713">
        <v>0</v>
      </c>
      <c r="AJ147" s="712"/>
      <c r="AK147" s="713"/>
      <c r="AL147" s="713"/>
      <c r="AM147" s="713"/>
      <c r="AN147" s="714"/>
      <c r="AO147" s="1132"/>
    </row>
    <row r="148" spans="1:41" s="724" customFormat="1">
      <c r="A148" s="921"/>
      <c r="B148" s="921"/>
      <c r="C148" s="921"/>
      <c r="D148" s="921"/>
      <c r="E148" s="687"/>
      <c r="F148" s="687"/>
      <c r="G148" s="687"/>
      <c r="H148" s="687"/>
      <c r="I148" s="689"/>
      <c r="J148" s="718"/>
      <c r="K148" s="700"/>
      <c r="L148" s="701"/>
      <c r="M148" s="701"/>
      <c r="N148" s="701"/>
      <c r="O148" s="702">
        <v>1</v>
      </c>
      <c r="P148" s="701">
        <v>19200</v>
      </c>
      <c r="Q148" s="701">
        <v>5</v>
      </c>
      <c r="R148" s="703">
        <v>1</v>
      </c>
      <c r="S148" s="1132"/>
      <c r="T148" s="718"/>
      <c r="U148" s="700"/>
      <c r="V148" s="705"/>
      <c r="W148" s="705"/>
      <c r="X148" s="705"/>
      <c r="Y148" s="702">
        <v>1</v>
      </c>
      <c r="Z148" s="701">
        <v>19200</v>
      </c>
      <c r="AA148" s="701">
        <v>5</v>
      </c>
      <c r="AB148" s="703">
        <v>1</v>
      </c>
      <c r="AC148" s="1132"/>
      <c r="AD148" s="694"/>
      <c r="AE148" s="773"/>
      <c r="AF148" s="713"/>
      <c r="AG148" s="713"/>
      <c r="AH148" s="774"/>
      <c r="AI148" s="713"/>
      <c r="AJ148" s="794" t="s">
        <v>1989</v>
      </c>
      <c r="AK148" s="713">
        <v>1</v>
      </c>
      <c r="AL148" s="713">
        <v>19200</v>
      </c>
      <c r="AM148" s="713">
        <v>5</v>
      </c>
      <c r="AN148" s="714">
        <v>0</v>
      </c>
      <c r="AO148" s="1132"/>
    </row>
    <row r="149" spans="1:41" s="724" customFormat="1" ht="17.25" thickBot="1">
      <c r="A149" s="921"/>
      <c r="B149" s="921"/>
      <c r="C149" s="921"/>
      <c r="D149" s="921"/>
      <c r="E149" s="687"/>
      <c r="F149" s="687"/>
      <c r="G149" s="687"/>
      <c r="H149" s="687"/>
      <c r="I149" s="689"/>
      <c r="J149" s="694"/>
      <c r="K149" s="744"/>
      <c r="L149" s="745"/>
      <c r="M149" s="745"/>
      <c r="N149" s="746"/>
      <c r="O149" s="791">
        <v>2</v>
      </c>
      <c r="P149" s="779">
        <v>19300</v>
      </c>
      <c r="Q149" s="779">
        <v>1</v>
      </c>
      <c r="R149" s="723">
        <v>1</v>
      </c>
      <c r="S149" s="1133"/>
      <c r="T149" s="694"/>
      <c r="U149" s="744"/>
      <c r="V149" s="745"/>
      <c r="W149" s="745"/>
      <c r="X149" s="746"/>
      <c r="Y149" s="791">
        <v>2</v>
      </c>
      <c r="Z149" s="779">
        <v>19300</v>
      </c>
      <c r="AA149" s="779">
        <v>1</v>
      </c>
      <c r="AB149" s="723">
        <v>1</v>
      </c>
      <c r="AC149" s="1133"/>
      <c r="AD149" s="694"/>
      <c r="AE149" s="790"/>
      <c r="AF149" s="885"/>
      <c r="AG149" s="885"/>
      <c r="AH149" s="869"/>
      <c r="AI149" s="885"/>
      <c r="AJ149" s="780" t="s">
        <v>1990</v>
      </c>
      <c r="AK149" s="885">
        <v>2</v>
      </c>
      <c r="AL149" s="885">
        <v>19300</v>
      </c>
      <c r="AM149" s="885">
        <v>1</v>
      </c>
      <c r="AN149" s="886">
        <v>0</v>
      </c>
      <c r="AO149" s="1133"/>
    </row>
    <row r="150" spans="1:41" s="679" customFormat="1">
      <c r="A150" s="859"/>
      <c r="B150" s="859"/>
      <c r="C150" s="859"/>
      <c r="D150" s="859"/>
      <c r="E150" s="859"/>
      <c r="F150" s="859"/>
      <c r="G150" s="859"/>
      <c r="H150" s="859"/>
      <c r="I150" s="686"/>
      <c r="AE150" s="680"/>
      <c r="AF150" s="859"/>
      <c r="AG150" s="859"/>
      <c r="AH150" s="859"/>
      <c r="AI150" s="682"/>
      <c r="AJ150" s="859"/>
      <c r="AK150" s="859"/>
      <c r="AL150" s="859"/>
      <c r="AM150" s="859"/>
      <c r="AN150" s="859"/>
      <c r="AO150" s="686"/>
    </row>
    <row r="151" spans="1:41" s="679" customFormat="1" ht="17.25" thickBot="1">
      <c r="A151" s="678"/>
      <c r="B151" s="678"/>
      <c r="C151" s="678"/>
      <c r="D151" s="678"/>
      <c r="E151" s="678"/>
      <c r="F151" s="678"/>
      <c r="G151" s="678"/>
      <c r="H151" s="678"/>
      <c r="I151" s="678"/>
    </row>
    <row r="152" spans="1:41" s="693" customFormat="1" thickBot="1">
      <c r="A152" s="1150" t="s">
        <v>411</v>
      </c>
      <c r="B152" s="1151"/>
      <c r="C152" s="1151"/>
      <c r="D152" s="1151"/>
      <c r="E152" s="1151"/>
      <c r="F152" s="1151"/>
      <c r="G152" s="1151"/>
      <c r="H152" s="1152"/>
      <c r="J152" s="694"/>
      <c r="K152" s="1150" t="s">
        <v>412</v>
      </c>
      <c r="L152" s="1151"/>
      <c r="M152" s="1151"/>
      <c r="N152" s="1151"/>
      <c r="O152" s="1151"/>
      <c r="P152" s="1151"/>
      <c r="Q152" s="1151"/>
      <c r="R152" s="1152"/>
      <c r="S152" s="694"/>
      <c r="T152" s="694"/>
      <c r="U152" s="1150" t="s">
        <v>413</v>
      </c>
      <c r="V152" s="1151"/>
      <c r="W152" s="1151"/>
      <c r="X152" s="1151"/>
      <c r="Y152" s="1151"/>
      <c r="Z152" s="1151"/>
      <c r="AA152" s="1151"/>
      <c r="AB152" s="1152"/>
      <c r="AC152" s="694"/>
      <c r="AD152" s="694"/>
      <c r="AE152" s="1150" t="s">
        <v>414</v>
      </c>
      <c r="AF152" s="1151"/>
      <c r="AG152" s="1151"/>
      <c r="AH152" s="1151"/>
      <c r="AI152" s="1151"/>
      <c r="AJ152" s="1151"/>
      <c r="AK152" s="1151"/>
      <c r="AL152" s="1151"/>
      <c r="AM152" s="1151"/>
      <c r="AN152" s="1152"/>
      <c r="AO152" s="694"/>
    </row>
    <row r="153" spans="1:41" s="693" customFormat="1" ht="31.5">
      <c r="A153" s="1153" t="s">
        <v>293</v>
      </c>
      <c r="B153" s="1154"/>
      <c r="C153" s="1154"/>
      <c r="D153" s="1155"/>
      <c r="E153" s="1156" t="s">
        <v>294</v>
      </c>
      <c r="F153" s="1157"/>
      <c r="G153" s="1154"/>
      <c r="H153" s="1158"/>
      <c r="I153" s="143" t="s">
        <v>2001</v>
      </c>
      <c r="J153" s="694"/>
      <c r="K153" s="1200" t="s">
        <v>293</v>
      </c>
      <c r="L153" s="1201"/>
      <c r="M153" s="1201"/>
      <c r="N153" s="1202"/>
      <c r="O153" s="1203" t="s">
        <v>294</v>
      </c>
      <c r="P153" s="1204"/>
      <c r="Q153" s="1201"/>
      <c r="R153" s="1205"/>
      <c r="S153" s="143" t="s">
        <v>2001</v>
      </c>
      <c r="T153" s="694"/>
      <c r="U153" s="1200" t="s">
        <v>293</v>
      </c>
      <c r="V153" s="1201"/>
      <c r="W153" s="1201"/>
      <c r="X153" s="1202"/>
      <c r="Y153" s="1203" t="s">
        <v>294</v>
      </c>
      <c r="Z153" s="1204"/>
      <c r="AA153" s="1201"/>
      <c r="AB153" s="1205"/>
      <c r="AC153" s="143" t="s">
        <v>2001</v>
      </c>
      <c r="AD153" s="694"/>
      <c r="AE153" s="1142" t="s">
        <v>293</v>
      </c>
      <c r="AF153" s="1143"/>
      <c r="AG153" s="1143"/>
      <c r="AH153" s="1143"/>
      <c r="AI153" s="1144"/>
      <c r="AJ153" s="1145" t="s">
        <v>415</v>
      </c>
      <c r="AK153" s="1143"/>
      <c r="AL153" s="1143"/>
      <c r="AM153" s="1143"/>
      <c r="AN153" s="1146"/>
      <c r="AO153" s="143" t="s">
        <v>2001</v>
      </c>
    </row>
    <row r="154" spans="1:41" s="693" customFormat="1" ht="63">
      <c r="A154" s="695" t="s">
        <v>296</v>
      </c>
      <c r="B154" s="696" t="s">
        <v>219</v>
      </c>
      <c r="C154" s="696" t="s">
        <v>297</v>
      </c>
      <c r="D154" s="696" t="s">
        <v>302</v>
      </c>
      <c r="E154" s="697" t="s">
        <v>299</v>
      </c>
      <c r="F154" s="696" t="s">
        <v>219</v>
      </c>
      <c r="G154" s="696" t="s">
        <v>297</v>
      </c>
      <c r="H154" s="698" t="s">
        <v>300</v>
      </c>
      <c r="I154" s="699" t="s">
        <v>1066</v>
      </c>
      <c r="J154" s="694"/>
      <c r="K154" s="700" t="s">
        <v>296</v>
      </c>
      <c r="L154" s="701" t="s">
        <v>219</v>
      </c>
      <c r="M154" s="701" t="s">
        <v>297</v>
      </c>
      <c r="N154" s="701" t="s">
        <v>302</v>
      </c>
      <c r="O154" s="702" t="s">
        <v>299</v>
      </c>
      <c r="P154" s="701" t="s">
        <v>219</v>
      </c>
      <c r="Q154" s="701" t="s">
        <v>297</v>
      </c>
      <c r="R154" s="703" t="s">
        <v>300</v>
      </c>
      <c r="S154" s="704" t="s">
        <v>1066</v>
      </c>
      <c r="T154" s="694"/>
      <c r="U154" s="700" t="s">
        <v>296</v>
      </c>
      <c r="V154" s="701" t="s">
        <v>219</v>
      </c>
      <c r="W154" s="701" t="s">
        <v>297</v>
      </c>
      <c r="X154" s="701" t="s">
        <v>302</v>
      </c>
      <c r="Y154" s="702" t="s">
        <v>299</v>
      </c>
      <c r="Z154" s="701" t="s">
        <v>219</v>
      </c>
      <c r="AA154" s="701" t="s">
        <v>297</v>
      </c>
      <c r="AB154" s="703" t="s">
        <v>300</v>
      </c>
      <c r="AC154" s="704" t="s">
        <v>1066</v>
      </c>
      <c r="AD154" s="694"/>
      <c r="AE154" s="708" t="s">
        <v>304</v>
      </c>
      <c r="AF154" s="701" t="s">
        <v>319</v>
      </c>
      <c r="AG154" s="701" t="s">
        <v>219</v>
      </c>
      <c r="AH154" s="864" t="s">
        <v>251</v>
      </c>
      <c r="AI154" s="701" t="s">
        <v>359</v>
      </c>
      <c r="AJ154" s="702" t="s">
        <v>307</v>
      </c>
      <c r="AK154" s="701" t="s">
        <v>360</v>
      </c>
      <c r="AL154" s="701" t="s">
        <v>219</v>
      </c>
      <c r="AM154" s="701" t="s">
        <v>251</v>
      </c>
      <c r="AN154" s="703" t="s">
        <v>309</v>
      </c>
      <c r="AO154" s="704" t="s">
        <v>1066</v>
      </c>
    </row>
    <row r="155" spans="1:41" s="693" customFormat="1" ht="15.75">
      <c r="A155" s="695">
        <v>5</v>
      </c>
      <c r="B155" s="696">
        <v>18600</v>
      </c>
      <c r="C155" s="696">
        <v>10</v>
      </c>
      <c r="D155" s="696">
        <v>1</v>
      </c>
      <c r="E155" s="697"/>
      <c r="F155" s="696"/>
      <c r="G155" s="696"/>
      <c r="H155" s="698"/>
      <c r="I155" s="1131"/>
      <c r="J155" s="694"/>
      <c r="K155" s="695">
        <v>10</v>
      </c>
      <c r="L155" s="696">
        <v>18100</v>
      </c>
      <c r="M155" s="696">
        <v>10</v>
      </c>
      <c r="N155" s="696">
        <v>1</v>
      </c>
      <c r="O155" s="702"/>
      <c r="P155" s="701"/>
      <c r="Q155" s="701"/>
      <c r="R155" s="703"/>
      <c r="S155" s="1131"/>
      <c r="T155" s="694"/>
      <c r="U155" s="695">
        <v>10</v>
      </c>
      <c r="V155" s="696">
        <v>18100</v>
      </c>
      <c r="W155" s="696">
        <v>10</v>
      </c>
      <c r="X155" s="696">
        <v>1</v>
      </c>
      <c r="Y155" s="702"/>
      <c r="Z155" s="701"/>
      <c r="AA155" s="701"/>
      <c r="AB155" s="703"/>
      <c r="AC155" s="1131"/>
      <c r="AD155" s="694"/>
      <c r="AE155" s="895" t="s">
        <v>2002</v>
      </c>
      <c r="AF155" s="864">
        <v>10</v>
      </c>
      <c r="AG155" s="864">
        <v>18100</v>
      </c>
      <c r="AH155" s="864">
        <v>10</v>
      </c>
      <c r="AI155" s="867">
        <v>0</v>
      </c>
      <c r="AJ155" s="713"/>
      <c r="AK155" s="713"/>
      <c r="AL155" s="713"/>
      <c r="AM155" s="713"/>
      <c r="AN155" s="713"/>
      <c r="AO155" s="1131"/>
    </row>
    <row r="156" spans="1:41" s="693" customFormat="1" ht="15.75">
      <c r="A156" s="695">
        <v>4</v>
      </c>
      <c r="B156" s="696">
        <v>18700</v>
      </c>
      <c r="C156" s="696">
        <v>10</v>
      </c>
      <c r="D156" s="696">
        <v>1</v>
      </c>
      <c r="E156" s="697"/>
      <c r="F156" s="696"/>
      <c r="G156" s="696"/>
      <c r="H156" s="698"/>
      <c r="I156" s="1132"/>
      <c r="J156" s="694"/>
      <c r="K156" s="695">
        <v>9</v>
      </c>
      <c r="L156" s="696">
        <v>18200</v>
      </c>
      <c r="M156" s="696">
        <v>10</v>
      </c>
      <c r="N156" s="696">
        <v>1</v>
      </c>
      <c r="O156" s="706"/>
      <c r="P156" s="701"/>
      <c r="Q156" s="701"/>
      <c r="R156" s="703"/>
      <c r="S156" s="1132"/>
      <c r="T156" s="694"/>
      <c r="U156" s="695">
        <v>9</v>
      </c>
      <c r="V156" s="696">
        <v>18200</v>
      </c>
      <c r="W156" s="696">
        <v>10</v>
      </c>
      <c r="X156" s="696">
        <v>1</v>
      </c>
      <c r="Y156" s="706"/>
      <c r="Z156" s="701"/>
      <c r="AA156" s="701"/>
      <c r="AB156" s="703"/>
      <c r="AC156" s="1132"/>
      <c r="AD156" s="694"/>
      <c r="AE156" s="773" t="s">
        <v>2003</v>
      </c>
      <c r="AF156" s="713">
        <v>9</v>
      </c>
      <c r="AG156" s="713">
        <v>18200</v>
      </c>
      <c r="AH156" s="774">
        <v>10</v>
      </c>
      <c r="AI156" s="867">
        <v>0</v>
      </c>
      <c r="AJ156" s="712"/>
      <c r="AK156" s="713"/>
      <c r="AL156" s="713"/>
      <c r="AM156" s="713"/>
      <c r="AN156" s="714"/>
      <c r="AO156" s="1132"/>
    </row>
    <row r="157" spans="1:41" s="693" customFormat="1" ht="15.75">
      <c r="A157" s="695">
        <v>3</v>
      </c>
      <c r="B157" s="872">
        <v>18800</v>
      </c>
      <c r="C157" s="872">
        <v>10</v>
      </c>
      <c r="D157" s="872">
        <v>1</v>
      </c>
      <c r="E157" s="726"/>
      <c r="F157" s="727"/>
      <c r="G157" s="727"/>
      <c r="H157" s="728"/>
      <c r="I157" s="1132"/>
      <c r="J157" s="694"/>
      <c r="K157" s="695">
        <v>8</v>
      </c>
      <c r="L157" s="696">
        <v>18300</v>
      </c>
      <c r="M157" s="696">
        <v>10</v>
      </c>
      <c r="N157" s="696">
        <v>1</v>
      </c>
      <c r="O157" s="706"/>
      <c r="P157" s="701"/>
      <c r="Q157" s="701"/>
      <c r="R157" s="703"/>
      <c r="S157" s="1132"/>
      <c r="T157" s="694"/>
      <c r="U157" s="695">
        <v>8</v>
      </c>
      <c r="V157" s="696">
        <v>18300</v>
      </c>
      <c r="W157" s="696">
        <v>10</v>
      </c>
      <c r="X157" s="696">
        <v>1</v>
      </c>
      <c r="Y157" s="706"/>
      <c r="Z157" s="701"/>
      <c r="AA157" s="701"/>
      <c r="AB157" s="703"/>
      <c r="AC157" s="1132"/>
      <c r="AD157" s="694"/>
      <c r="AE157" s="773" t="s">
        <v>2004</v>
      </c>
      <c r="AF157" s="713">
        <v>8</v>
      </c>
      <c r="AG157" s="713">
        <v>18300</v>
      </c>
      <c r="AH157" s="774">
        <v>10</v>
      </c>
      <c r="AI157" s="867">
        <v>0</v>
      </c>
      <c r="AJ157" s="712"/>
      <c r="AK157" s="713"/>
      <c r="AL157" s="713"/>
      <c r="AM157" s="713"/>
      <c r="AN157" s="714"/>
      <c r="AO157" s="1132"/>
    </row>
    <row r="158" spans="1:41" s="693" customFormat="1" ht="15.75">
      <c r="A158" s="695">
        <v>2</v>
      </c>
      <c r="B158" s="872">
        <v>18900</v>
      </c>
      <c r="C158" s="872">
        <v>10</v>
      </c>
      <c r="D158" s="872">
        <v>1</v>
      </c>
      <c r="E158" s="726"/>
      <c r="F158" s="727"/>
      <c r="G158" s="727"/>
      <c r="H158" s="728"/>
      <c r="I158" s="1132"/>
      <c r="J158" s="694"/>
      <c r="K158" s="695">
        <v>7</v>
      </c>
      <c r="L158" s="696">
        <v>18400</v>
      </c>
      <c r="M158" s="696">
        <v>10</v>
      </c>
      <c r="N158" s="696">
        <v>1</v>
      </c>
      <c r="O158" s="706"/>
      <c r="P158" s="701"/>
      <c r="Q158" s="701"/>
      <c r="R158" s="703"/>
      <c r="S158" s="1132"/>
      <c r="T158" s="694"/>
      <c r="U158" s="695">
        <v>7</v>
      </c>
      <c r="V158" s="696">
        <v>18400</v>
      </c>
      <c r="W158" s="696">
        <v>10</v>
      </c>
      <c r="X158" s="696">
        <v>1</v>
      </c>
      <c r="Y158" s="706"/>
      <c r="Z158" s="701"/>
      <c r="AA158" s="701"/>
      <c r="AB158" s="703"/>
      <c r="AC158" s="1132"/>
      <c r="AD158" s="694"/>
      <c r="AE158" s="773" t="s">
        <v>2005</v>
      </c>
      <c r="AF158" s="713">
        <v>7</v>
      </c>
      <c r="AG158" s="713">
        <v>18400</v>
      </c>
      <c r="AH158" s="774">
        <v>10</v>
      </c>
      <c r="AI158" s="867">
        <v>0</v>
      </c>
      <c r="AJ158" s="712"/>
      <c r="AK158" s="713"/>
      <c r="AL158" s="713"/>
      <c r="AM158" s="713"/>
      <c r="AN158" s="714"/>
      <c r="AO158" s="1132"/>
    </row>
    <row r="159" spans="1:41" s="693" customFormat="1" ht="15.75">
      <c r="A159" s="695">
        <v>1</v>
      </c>
      <c r="B159" s="872">
        <v>19000</v>
      </c>
      <c r="C159" s="872">
        <v>10</v>
      </c>
      <c r="D159" s="872">
        <v>1</v>
      </c>
      <c r="E159" s="726"/>
      <c r="F159" s="727"/>
      <c r="G159" s="727"/>
      <c r="H159" s="728"/>
      <c r="I159" s="1132"/>
      <c r="J159" s="694"/>
      <c r="K159" s="695">
        <v>6</v>
      </c>
      <c r="L159" s="696">
        <v>18500</v>
      </c>
      <c r="M159" s="696">
        <v>10</v>
      </c>
      <c r="N159" s="696">
        <v>1</v>
      </c>
      <c r="O159" s="706"/>
      <c r="P159" s="701"/>
      <c r="Q159" s="701"/>
      <c r="R159" s="703"/>
      <c r="S159" s="1132"/>
      <c r="T159" s="694"/>
      <c r="U159" s="695">
        <v>6</v>
      </c>
      <c r="V159" s="696">
        <v>18500</v>
      </c>
      <c r="W159" s="696">
        <v>10</v>
      </c>
      <c r="X159" s="696">
        <v>1</v>
      </c>
      <c r="Y159" s="706"/>
      <c r="Z159" s="701"/>
      <c r="AA159" s="701"/>
      <c r="AB159" s="703"/>
      <c r="AC159" s="1132"/>
      <c r="AD159" s="694"/>
      <c r="AE159" s="773" t="s">
        <v>2006</v>
      </c>
      <c r="AF159" s="713">
        <v>6</v>
      </c>
      <c r="AG159" s="713">
        <v>18500</v>
      </c>
      <c r="AH159" s="774">
        <v>10</v>
      </c>
      <c r="AI159" s="867">
        <v>0</v>
      </c>
      <c r="AJ159" s="712"/>
      <c r="AK159" s="713"/>
      <c r="AL159" s="713"/>
      <c r="AM159" s="713"/>
      <c r="AN159" s="714"/>
      <c r="AO159" s="1132"/>
    </row>
    <row r="160" spans="1:41" s="693" customFormat="1" thickBot="1">
      <c r="A160" s="741"/>
      <c r="B160" s="742"/>
      <c r="C160" s="742"/>
      <c r="D160" s="743"/>
      <c r="E160" s="1265" t="s">
        <v>310</v>
      </c>
      <c r="F160" s="1266"/>
      <c r="G160" s="1266"/>
      <c r="H160" s="1267"/>
      <c r="I160" s="1133"/>
      <c r="J160" s="694"/>
      <c r="K160" s="695">
        <v>5</v>
      </c>
      <c r="L160" s="696">
        <v>18600</v>
      </c>
      <c r="M160" s="696">
        <v>10</v>
      </c>
      <c r="N160" s="696">
        <v>1</v>
      </c>
      <c r="O160" s="702"/>
      <c r="P160" s="701"/>
      <c r="Q160" s="701"/>
      <c r="R160" s="703"/>
      <c r="S160" s="1132"/>
      <c r="T160" s="694"/>
      <c r="U160" s="695">
        <v>5</v>
      </c>
      <c r="V160" s="696">
        <v>18600</v>
      </c>
      <c r="W160" s="696">
        <v>10</v>
      </c>
      <c r="X160" s="696">
        <v>1</v>
      </c>
      <c r="Y160" s="702"/>
      <c r="Z160" s="701"/>
      <c r="AA160" s="701"/>
      <c r="AB160" s="703"/>
      <c r="AC160" s="1132"/>
      <c r="AD160" s="694"/>
      <c r="AE160" s="773" t="s">
        <v>2007</v>
      </c>
      <c r="AF160" s="713">
        <v>5</v>
      </c>
      <c r="AG160" s="713">
        <v>18600</v>
      </c>
      <c r="AH160" s="774">
        <v>10</v>
      </c>
      <c r="AI160" s="867">
        <v>0</v>
      </c>
      <c r="AJ160" s="712"/>
      <c r="AK160" s="713"/>
      <c r="AL160" s="713"/>
      <c r="AM160" s="713"/>
      <c r="AN160" s="714"/>
      <c r="AO160" s="1132"/>
    </row>
    <row r="161" spans="1:41" s="693" customFormat="1" ht="15.75">
      <c r="A161" s="921"/>
      <c r="B161" s="921"/>
      <c r="C161" s="921"/>
      <c r="D161" s="921"/>
      <c r="E161" s="687"/>
      <c r="F161" s="687"/>
      <c r="G161" s="687"/>
      <c r="H161" s="687"/>
      <c r="I161" s="689"/>
      <c r="J161" s="694"/>
      <c r="K161" s="695">
        <v>4</v>
      </c>
      <c r="L161" s="696">
        <v>18700</v>
      </c>
      <c r="M161" s="696">
        <v>10</v>
      </c>
      <c r="N161" s="696">
        <v>1</v>
      </c>
      <c r="O161" s="702"/>
      <c r="P161" s="701"/>
      <c r="Q161" s="701"/>
      <c r="R161" s="703"/>
      <c r="S161" s="1132"/>
      <c r="T161" s="694"/>
      <c r="U161" s="695">
        <v>4</v>
      </c>
      <c r="V161" s="696">
        <v>18700</v>
      </c>
      <c r="W161" s="696">
        <v>10</v>
      </c>
      <c r="X161" s="696">
        <v>1</v>
      </c>
      <c r="Y161" s="702"/>
      <c r="Z161" s="701"/>
      <c r="AA161" s="701"/>
      <c r="AB161" s="703"/>
      <c r="AC161" s="1132"/>
      <c r="AD161" s="694"/>
      <c r="AE161" s="773" t="s">
        <v>2008</v>
      </c>
      <c r="AF161" s="713">
        <v>4</v>
      </c>
      <c r="AG161" s="713">
        <v>18700</v>
      </c>
      <c r="AH161" s="774">
        <v>10</v>
      </c>
      <c r="AI161" s="867">
        <v>0</v>
      </c>
      <c r="AJ161" s="712"/>
      <c r="AK161" s="713"/>
      <c r="AL161" s="713"/>
      <c r="AM161" s="713"/>
      <c r="AN161" s="714"/>
      <c r="AO161" s="1132"/>
    </row>
    <row r="162" spans="1:41" s="693" customFormat="1" ht="15.75">
      <c r="A162" s="921"/>
      <c r="B162" s="921"/>
      <c r="C162" s="921"/>
      <c r="D162" s="921"/>
      <c r="E162" s="687"/>
      <c r="F162" s="687"/>
      <c r="G162" s="687"/>
      <c r="H162" s="687"/>
      <c r="I162" s="689"/>
      <c r="J162" s="694"/>
      <c r="K162" s="695">
        <v>3</v>
      </c>
      <c r="L162" s="725">
        <v>18800</v>
      </c>
      <c r="M162" s="725">
        <v>10</v>
      </c>
      <c r="N162" s="725">
        <v>1</v>
      </c>
      <c r="O162" s="702"/>
      <c r="P162" s="705"/>
      <c r="Q162" s="705"/>
      <c r="R162" s="707"/>
      <c r="S162" s="1132"/>
      <c r="T162" s="694"/>
      <c r="U162" s="695">
        <v>3</v>
      </c>
      <c r="V162" s="725">
        <v>18800</v>
      </c>
      <c r="W162" s="725">
        <v>10</v>
      </c>
      <c r="X162" s="725">
        <v>1</v>
      </c>
      <c r="Y162" s="702"/>
      <c r="Z162" s="705"/>
      <c r="AA162" s="705"/>
      <c r="AB162" s="707"/>
      <c r="AC162" s="1132"/>
      <c r="AD162" s="694"/>
      <c r="AE162" s="773" t="s">
        <v>2009</v>
      </c>
      <c r="AF162" s="713">
        <v>3</v>
      </c>
      <c r="AG162" s="713">
        <v>18800</v>
      </c>
      <c r="AH162" s="774">
        <v>10</v>
      </c>
      <c r="AI162" s="867">
        <v>0</v>
      </c>
      <c r="AJ162" s="712"/>
      <c r="AK162" s="713"/>
      <c r="AL162" s="713"/>
      <c r="AM162" s="713"/>
      <c r="AN162" s="714"/>
      <c r="AO162" s="1132"/>
    </row>
    <row r="163" spans="1:41" s="724" customFormat="1">
      <c r="A163" s="921"/>
      <c r="B163" s="921"/>
      <c r="C163" s="921"/>
      <c r="D163" s="921"/>
      <c r="E163" s="687"/>
      <c r="F163" s="687"/>
      <c r="G163" s="687"/>
      <c r="H163" s="687"/>
      <c r="I163" s="689"/>
      <c r="J163" s="718"/>
      <c r="K163" s="695">
        <v>2</v>
      </c>
      <c r="L163" s="725">
        <v>18900</v>
      </c>
      <c r="M163" s="725">
        <v>10</v>
      </c>
      <c r="N163" s="725">
        <v>1</v>
      </c>
      <c r="O163" s="702"/>
      <c r="P163" s="705"/>
      <c r="Q163" s="705"/>
      <c r="R163" s="707"/>
      <c r="S163" s="1132"/>
      <c r="T163" s="718"/>
      <c r="U163" s="695">
        <v>2</v>
      </c>
      <c r="V163" s="725">
        <v>18900</v>
      </c>
      <c r="W163" s="725">
        <v>10</v>
      </c>
      <c r="X163" s="725">
        <v>1</v>
      </c>
      <c r="Y163" s="702"/>
      <c r="Z163" s="705"/>
      <c r="AA163" s="705"/>
      <c r="AB163" s="707"/>
      <c r="AC163" s="1132"/>
      <c r="AD163" s="718"/>
      <c r="AE163" s="773" t="s">
        <v>2010</v>
      </c>
      <c r="AF163" s="713">
        <v>2</v>
      </c>
      <c r="AG163" s="713">
        <v>18900</v>
      </c>
      <c r="AH163" s="774">
        <v>10</v>
      </c>
      <c r="AI163" s="867">
        <v>0</v>
      </c>
      <c r="AJ163" s="712"/>
      <c r="AK163" s="713"/>
      <c r="AL163" s="713"/>
      <c r="AM163" s="713"/>
      <c r="AN163" s="714"/>
      <c r="AO163" s="1132"/>
    </row>
    <row r="164" spans="1:41" s="724" customFormat="1">
      <c r="A164" s="921"/>
      <c r="B164" s="921"/>
      <c r="C164" s="921"/>
      <c r="D164" s="921"/>
      <c r="E164" s="687"/>
      <c r="F164" s="687"/>
      <c r="G164" s="687"/>
      <c r="H164" s="687"/>
      <c r="I164" s="689"/>
      <c r="J164" s="694"/>
      <c r="K164" s="695">
        <v>1</v>
      </c>
      <c r="L164" s="725">
        <v>19000</v>
      </c>
      <c r="M164" s="725">
        <v>10</v>
      </c>
      <c r="N164" s="725">
        <v>1</v>
      </c>
      <c r="O164" s="702"/>
      <c r="P164" s="705"/>
      <c r="Q164" s="705"/>
      <c r="R164" s="707"/>
      <c r="S164" s="1132"/>
      <c r="T164" s="694"/>
      <c r="U164" s="695">
        <v>1</v>
      </c>
      <c r="V164" s="725">
        <v>19000</v>
      </c>
      <c r="W164" s="725">
        <v>10</v>
      </c>
      <c r="X164" s="725">
        <v>1</v>
      </c>
      <c r="Y164" s="702"/>
      <c r="Z164" s="705"/>
      <c r="AA164" s="705"/>
      <c r="AB164" s="707"/>
      <c r="AC164" s="1132"/>
      <c r="AD164" s="694"/>
      <c r="AE164" s="773" t="s">
        <v>2011</v>
      </c>
      <c r="AF164" s="713">
        <v>1</v>
      </c>
      <c r="AG164" s="713">
        <v>19000</v>
      </c>
      <c r="AH164" s="774">
        <v>10</v>
      </c>
      <c r="AI164" s="867">
        <v>0</v>
      </c>
      <c r="AJ164" s="712"/>
      <c r="AK164" s="713"/>
      <c r="AL164" s="713"/>
      <c r="AM164" s="713"/>
      <c r="AN164" s="714"/>
      <c r="AO164" s="1132"/>
    </row>
    <row r="165" spans="1:41" s="724" customFormat="1" ht="17.25" thickBot="1">
      <c r="A165" s="921"/>
      <c r="B165" s="921"/>
      <c r="C165" s="921"/>
      <c r="D165" s="921"/>
      <c r="E165" s="687"/>
      <c r="F165" s="687"/>
      <c r="G165" s="687"/>
      <c r="H165" s="687"/>
      <c r="I165" s="689"/>
      <c r="J165" s="718"/>
      <c r="K165" s="744"/>
      <c r="L165" s="745"/>
      <c r="M165" s="745"/>
      <c r="N165" s="746"/>
      <c r="O165" s="1265" t="s">
        <v>310</v>
      </c>
      <c r="P165" s="1266"/>
      <c r="Q165" s="1266"/>
      <c r="R165" s="1267"/>
      <c r="S165" s="1133"/>
      <c r="T165" s="718"/>
      <c r="U165" s="744"/>
      <c r="V165" s="745"/>
      <c r="W165" s="745"/>
      <c r="X165" s="746"/>
      <c r="Y165" s="1265" t="s">
        <v>376</v>
      </c>
      <c r="Z165" s="1266"/>
      <c r="AA165" s="1266"/>
      <c r="AB165" s="1267"/>
      <c r="AC165" s="1133"/>
      <c r="AD165" s="694"/>
      <c r="AE165" s="790"/>
      <c r="AF165" s="885"/>
      <c r="AG165" s="885"/>
      <c r="AH165" s="869"/>
      <c r="AI165" s="885"/>
      <c r="AJ165" s="1253" t="s">
        <v>416</v>
      </c>
      <c r="AK165" s="1254"/>
      <c r="AL165" s="1254"/>
      <c r="AM165" s="1254"/>
      <c r="AN165" s="1255"/>
      <c r="AO165" s="1133"/>
    </row>
    <row r="166" spans="1:41" s="679" customFormat="1">
      <c r="A166" s="859"/>
      <c r="B166" s="859"/>
      <c r="C166" s="859"/>
      <c r="D166" s="859"/>
      <c r="E166" s="859"/>
      <c r="F166" s="859"/>
      <c r="G166" s="859"/>
      <c r="H166" s="859"/>
      <c r="I166" s="686"/>
      <c r="AE166" s="762"/>
      <c r="AF166" s="762"/>
      <c r="AG166" s="762"/>
      <c r="AH166" s="762"/>
      <c r="AI166" s="762"/>
      <c r="AJ166" s="765"/>
      <c r="AK166" s="762"/>
      <c r="AL166" s="762"/>
      <c r="AM166" s="762"/>
      <c r="AN166" s="766"/>
      <c r="AO166" s="683"/>
    </row>
    <row r="167" spans="1:41" s="679" customFormat="1" ht="17.25" thickBot="1">
      <c r="A167" s="678"/>
      <c r="B167" s="678"/>
      <c r="C167" s="678"/>
      <c r="D167" s="678"/>
      <c r="E167" s="678"/>
      <c r="F167" s="678"/>
      <c r="G167" s="678"/>
      <c r="H167" s="678"/>
      <c r="I167" s="678"/>
    </row>
    <row r="168" spans="1:41" s="693" customFormat="1" thickBot="1">
      <c r="A168" s="1150" t="s">
        <v>417</v>
      </c>
      <c r="B168" s="1151"/>
      <c r="C168" s="1151"/>
      <c r="D168" s="1151"/>
      <c r="E168" s="1151"/>
      <c r="F168" s="1151"/>
      <c r="G168" s="1151"/>
      <c r="H168" s="1152"/>
      <c r="J168" s="694"/>
      <c r="K168" s="1150" t="s">
        <v>418</v>
      </c>
      <c r="L168" s="1151"/>
      <c r="M168" s="1151"/>
      <c r="N168" s="1151"/>
      <c r="O168" s="1151"/>
      <c r="P168" s="1151"/>
      <c r="Q168" s="1151"/>
      <c r="R168" s="1152"/>
      <c r="S168" s="694"/>
      <c r="T168" s="694"/>
      <c r="U168" s="1150" t="s">
        <v>419</v>
      </c>
      <c r="V168" s="1151"/>
      <c r="W168" s="1151"/>
      <c r="X168" s="1151"/>
      <c r="Y168" s="1151"/>
      <c r="Z168" s="1151"/>
      <c r="AA168" s="1151"/>
      <c r="AB168" s="1152"/>
      <c r="AC168" s="694"/>
      <c r="AD168" s="694"/>
      <c r="AE168" s="1150" t="s">
        <v>420</v>
      </c>
      <c r="AF168" s="1151"/>
      <c r="AG168" s="1151"/>
      <c r="AH168" s="1151"/>
      <c r="AI168" s="1151"/>
      <c r="AJ168" s="1151"/>
      <c r="AK168" s="1151"/>
      <c r="AL168" s="1151"/>
      <c r="AM168" s="1151"/>
      <c r="AN168" s="1152"/>
      <c r="AO168" s="694"/>
    </row>
    <row r="169" spans="1:41" s="693" customFormat="1" ht="31.5">
      <c r="A169" s="1153" t="s">
        <v>293</v>
      </c>
      <c r="B169" s="1154"/>
      <c r="C169" s="1154"/>
      <c r="D169" s="1155"/>
      <c r="E169" s="1156" t="s">
        <v>294</v>
      </c>
      <c r="F169" s="1157"/>
      <c r="G169" s="1154"/>
      <c r="H169" s="1158"/>
      <c r="I169" s="143" t="s">
        <v>2012</v>
      </c>
      <c r="J169" s="694"/>
      <c r="K169" s="1200" t="s">
        <v>293</v>
      </c>
      <c r="L169" s="1201"/>
      <c r="M169" s="1201"/>
      <c r="N169" s="1202"/>
      <c r="O169" s="1203" t="s">
        <v>294</v>
      </c>
      <c r="P169" s="1204"/>
      <c r="Q169" s="1201"/>
      <c r="R169" s="1205"/>
      <c r="S169" s="143" t="s">
        <v>2012</v>
      </c>
      <c r="T169" s="694"/>
      <c r="U169" s="1200" t="s">
        <v>293</v>
      </c>
      <c r="V169" s="1201"/>
      <c r="W169" s="1201"/>
      <c r="X169" s="1202"/>
      <c r="Y169" s="1203" t="s">
        <v>294</v>
      </c>
      <c r="Z169" s="1204"/>
      <c r="AA169" s="1201"/>
      <c r="AB169" s="1205"/>
      <c r="AC169" s="143" t="s">
        <v>2012</v>
      </c>
      <c r="AD169" s="694"/>
      <c r="AE169" s="1142" t="s">
        <v>293</v>
      </c>
      <c r="AF169" s="1143"/>
      <c r="AG169" s="1143"/>
      <c r="AH169" s="1143"/>
      <c r="AI169" s="1144"/>
      <c r="AJ169" s="1145" t="s">
        <v>343</v>
      </c>
      <c r="AK169" s="1143"/>
      <c r="AL169" s="1143"/>
      <c r="AM169" s="1143"/>
      <c r="AN169" s="1146"/>
      <c r="AO169" s="143" t="s">
        <v>2012</v>
      </c>
    </row>
    <row r="170" spans="1:41" s="693" customFormat="1" ht="63">
      <c r="A170" s="695" t="s">
        <v>296</v>
      </c>
      <c r="B170" s="696" t="s">
        <v>219</v>
      </c>
      <c r="C170" s="696" t="s">
        <v>297</v>
      </c>
      <c r="D170" s="696" t="s">
        <v>302</v>
      </c>
      <c r="E170" s="697" t="s">
        <v>299</v>
      </c>
      <c r="F170" s="696" t="s">
        <v>219</v>
      </c>
      <c r="G170" s="696" t="s">
        <v>297</v>
      </c>
      <c r="H170" s="698" t="s">
        <v>300</v>
      </c>
      <c r="I170" s="699" t="s">
        <v>1066</v>
      </c>
      <c r="J170" s="694"/>
      <c r="K170" s="700" t="s">
        <v>296</v>
      </c>
      <c r="L170" s="701" t="s">
        <v>219</v>
      </c>
      <c r="M170" s="701" t="s">
        <v>297</v>
      </c>
      <c r="N170" s="701" t="s">
        <v>302</v>
      </c>
      <c r="O170" s="702" t="s">
        <v>299</v>
      </c>
      <c r="P170" s="701" t="s">
        <v>219</v>
      </c>
      <c r="Q170" s="701" t="s">
        <v>297</v>
      </c>
      <c r="R170" s="703" t="s">
        <v>300</v>
      </c>
      <c r="S170" s="704" t="s">
        <v>1066</v>
      </c>
      <c r="T170" s="694"/>
      <c r="U170" s="700" t="s">
        <v>296</v>
      </c>
      <c r="V170" s="701" t="s">
        <v>219</v>
      </c>
      <c r="W170" s="701" t="s">
        <v>297</v>
      </c>
      <c r="X170" s="701" t="s">
        <v>302</v>
      </c>
      <c r="Y170" s="702" t="s">
        <v>299</v>
      </c>
      <c r="Z170" s="701" t="s">
        <v>219</v>
      </c>
      <c r="AA170" s="701" t="s">
        <v>297</v>
      </c>
      <c r="AB170" s="703" t="s">
        <v>300</v>
      </c>
      <c r="AC170" s="704" t="s">
        <v>1066</v>
      </c>
      <c r="AD170" s="694"/>
      <c r="AE170" s="708" t="s">
        <v>368</v>
      </c>
      <c r="AF170" s="701" t="s">
        <v>360</v>
      </c>
      <c r="AG170" s="701" t="s">
        <v>219</v>
      </c>
      <c r="AH170" s="864" t="s">
        <v>251</v>
      </c>
      <c r="AI170" s="701" t="s">
        <v>369</v>
      </c>
      <c r="AJ170" s="702" t="s">
        <v>307</v>
      </c>
      <c r="AK170" s="701" t="s">
        <v>410</v>
      </c>
      <c r="AL170" s="701" t="s">
        <v>219</v>
      </c>
      <c r="AM170" s="701" t="s">
        <v>251</v>
      </c>
      <c r="AN170" s="703" t="s">
        <v>309</v>
      </c>
      <c r="AO170" s="704" t="s">
        <v>1066</v>
      </c>
    </row>
    <row r="171" spans="1:41" s="693" customFormat="1" ht="15.75">
      <c r="A171" s="695">
        <v>5</v>
      </c>
      <c r="B171" s="696">
        <v>18600</v>
      </c>
      <c r="C171" s="696">
        <v>10</v>
      </c>
      <c r="D171" s="696">
        <v>1</v>
      </c>
      <c r="E171" s="697"/>
      <c r="F171" s="696"/>
      <c r="G171" s="696"/>
      <c r="H171" s="698"/>
      <c r="I171" s="1132"/>
      <c r="J171" s="694"/>
      <c r="K171" s="700">
        <v>10</v>
      </c>
      <c r="L171" s="701">
        <v>18100</v>
      </c>
      <c r="M171" s="701">
        <v>10</v>
      </c>
      <c r="N171" s="701">
        <v>1</v>
      </c>
      <c r="O171" s="702"/>
      <c r="P171" s="701"/>
      <c r="Q171" s="701"/>
      <c r="R171" s="703"/>
      <c r="S171" s="1131"/>
      <c r="T171" s="694"/>
      <c r="U171" s="700">
        <v>10</v>
      </c>
      <c r="V171" s="701">
        <v>18100</v>
      </c>
      <c r="W171" s="701">
        <v>10</v>
      </c>
      <c r="X171" s="701">
        <v>1</v>
      </c>
      <c r="Y171" s="702"/>
      <c r="Z171" s="701"/>
      <c r="AA171" s="701"/>
      <c r="AB171" s="703"/>
      <c r="AC171" s="1131"/>
      <c r="AD171" s="694"/>
      <c r="AE171" s="895" t="s">
        <v>2023</v>
      </c>
      <c r="AF171" s="864">
        <v>10</v>
      </c>
      <c r="AG171" s="864">
        <v>18100</v>
      </c>
      <c r="AH171" s="864">
        <v>10</v>
      </c>
      <c r="AI171" s="867">
        <v>0</v>
      </c>
      <c r="AJ171" s="713"/>
      <c r="AK171" s="713"/>
      <c r="AL171" s="713"/>
      <c r="AM171" s="713"/>
      <c r="AN171" s="713"/>
      <c r="AO171" s="1131"/>
    </row>
    <row r="172" spans="1:41" s="693" customFormat="1" ht="15.75">
      <c r="A172" s="695">
        <v>4</v>
      </c>
      <c r="B172" s="696">
        <v>18700</v>
      </c>
      <c r="C172" s="696">
        <v>10</v>
      </c>
      <c r="D172" s="696">
        <v>1</v>
      </c>
      <c r="E172" s="697"/>
      <c r="F172" s="696"/>
      <c r="G172" s="696"/>
      <c r="H172" s="698"/>
      <c r="I172" s="1132"/>
      <c r="J172" s="694"/>
      <c r="K172" s="700">
        <v>9</v>
      </c>
      <c r="L172" s="701">
        <v>18200</v>
      </c>
      <c r="M172" s="701">
        <v>10</v>
      </c>
      <c r="N172" s="701">
        <v>1</v>
      </c>
      <c r="O172" s="702"/>
      <c r="P172" s="701"/>
      <c r="Q172" s="701"/>
      <c r="R172" s="703"/>
      <c r="S172" s="1132"/>
      <c r="T172" s="694"/>
      <c r="U172" s="700">
        <v>9</v>
      </c>
      <c r="V172" s="701">
        <v>18200</v>
      </c>
      <c r="W172" s="701">
        <v>10</v>
      </c>
      <c r="X172" s="701">
        <v>1</v>
      </c>
      <c r="Y172" s="702"/>
      <c r="Z172" s="701"/>
      <c r="AA172" s="701"/>
      <c r="AB172" s="703"/>
      <c r="AC172" s="1132"/>
      <c r="AD172" s="694"/>
      <c r="AE172" s="773" t="s">
        <v>2024</v>
      </c>
      <c r="AF172" s="864">
        <v>9</v>
      </c>
      <c r="AG172" s="864">
        <v>18200</v>
      </c>
      <c r="AH172" s="864">
        <v>10</v>
      </c>
      <c r="AI172" s="867">
        <v>0</v>
      </c>
      <c r="AJ172" s="713"/>
      <c r="AK172" s="713"/>
      <c r="AL172" s="713"/>
      <c r="AM172" s="713"/>
      <c r="AN172" s="713"/>
      <c r="AO172" s="1132"/>
    </row>
    <row r="173" spans="1:41" s="693" customFormat="1" ht="15.75">
      <c r="A173" s="695">
        <v>3</v>
      </c>
      <c r="B173" s="872">
        <v>18800</v>
      </c>
      <c r="C173" s="872">
        <v>10</v>
      </c>
      <c r="D173" s="872">
        <v>1</v>
      </c>
      <c r="E173" s="726"/>
      <c r="F173" s="727"/>
      <c r="G173" s="727"/>
      <c r="H173" s="728"/>
      <c r="I173" s="1132"/>
      <c r="J173" s="694"/>
      <c r="K173" s="700">
        <v>8</v>
      </c>
      <c r="L173" s="701">
        <v>18300</v>
      </c>
      <c r="M173" s="701">
        <v>10</v>
      </c>
      <c r="N173" s="701">
        <v>1</v>
      </c>
      <c r="O173" s="702"/>
      <c r="P173" s="701"/>
      <c r="Q173" s="701"/>
      <c r="R173" s="703"/>
      <c r="S173" s="1132"/>
      <c r="T173" s="694"/>
      <c r="U173" s="700">
        <v>8</v>
      </c>
      <c r="V173" s="701">
        <v>18300</v>
      </c>
      <c r="W173" s="701">
        <v>10</v>
      </c>
      <c r="X173" s="701">
        <v>1</v>
      </c>
      <c r="Y173" s="702"/>
      <c r="Z173" s="701"/>
      <c r="AA173" s="701"/>
      <c r="AB173" s="703"/>
      <c r="AC173" s="1132"/>
      <c r="AD173" s="694"/>
      <c r="AE173" s="773" t="s">
        <v>2025</v>
      </c>
      <c r="AF173" s="864">
        <v>8</v>
      </c>
      <c r="AG173" s="864">
        <v>18300</v>
      </c>
      <c r="AH173" s="864">
        <v>10</v>
      </c>
      <c r="AI173" s="867">
        <v>0</v>
      </c>
      <c r="AJ173" s="713"/>
      <c r="AK173" s="713"/>
      <c r="AL173" s="713"/>
      <c r="AM173" s="713"/>
      <c r="AN173" s="713"/>
      <c r="AO173" s="1132"/>
    </row>
    <row r="174" spans="1:41" s="693" customFormat="1" ht="15.75">
      <c r="A174" s="695">
        <v>2</v>
      </c>
      <c r="B174" s="872">
        <v>18900</v>
      </c>
      <c r="C174" s="872">
        <v>10</v>
      </c>
      <c r="D174" s="872">
        <v>1</v>
      </c>
      <c r="E174" s="726"/>
      <c r="F174" s="727"/>
      <c r="G174" s="727"/>
      <c r="H174" s="728"/>
      <c r="I174" s="1132"/>
      <c r="J174" s="694"/>
      <c r="K174" s="700">
        <v>7</v>
      </c>
      <c r="L174" s="701">
        <v>18400</v>
      </c>
      <c r="M174" s="701">
        <v>10</v>
      </c>
      <c r="N174" s="701">
        <v>1</v>
      </c>
      <c r="O174" s="702"/>
      <c r="P174" s="701"/>
      <c r="Q174" s="701"/>
      <c r="R174" s="703"/>
      <c r="S174" s="1132"/>
      <c r="T174" s="694"/>
      <c r="U174" s="700">
        <v>7</v>
      </c>
      <c r="V174" s="701">
        <v>18400</v>
      </c>
      <c r="W174" s="701">
        <v>10</v>
      </c>
      <c r="X174" s="701">
        <v>1</v>
      </c>
      <c r="Y174" s="702"/>
      <c r="Z174" s="701"/>
      <c r="AA174" s="701"/>
      <c r="AB174" s="703"/>
      <c r="AC174" s="1132"/>
      <c r="AD174" s="694"/>
      <c r="AE174" s="773" t="s">
        <v>2026</v>
      </c>
      <c r="AF174" s="864">
        <v>7</v>
      </c>
      <c r="AG174" s="864">
        <v>18400</v>
      </c>
      <c r="AH174" s="864">
        <v>10</v>
      </c>
      <c r="AI174" s="867">
        <v>0</v>
      </c>
      <c r="AJ174" s="713"/>
      <c r="AK174" s="713"/>
      <c r="AL174" s="713"/>
      <c r="AM174" s="713"/>
      <c r="AN174" s="713"/>
      <c r="AO174" s="1132"/>
    </row>
    <row r="175" spans="1:41" s="693" customFormat="1" ht="15.75">
      <c r="A175" s="695">
        <v>1</v>
      </c>
      <c r="B175" s="872">
        <v>19000</v>
      </c>
      <c r="C175" s="872">
        <v>10</v>
      </c>
      <c r="D175" s="872">
        <v>1</v>
      </c>
      <c r="E175" s="726"/>
      <c r="F175" s="727"/>
      <c r="G175" s="727"/>
      <c r="H175" s="728"/>
      <c r="I175" s="1132"/>
      <c r="J175" s="694"/>
      <c r="K175" s="700">
        <v>6</v>
      </c>
      <c r="L175" s="701">
        <v>18500</v>
      </c>
      <c r="M175" s="701">
        <v>10</v>
      </c>
      <c r="N175" s="701">
        <v>1</v>
      </c>
      <c r="O175" s="702"/>
      <c r="P175" s="701"/>
      <c r="Q175" s="701"/>
      <c r="R175" s="703"/>
      <c r="S175" s="1132"/>
      <c r="T175" s="694"/>
      <c r="U175" s="700">
        <v>6</v>
      </c>
      <c r="V175" s="701">
        <v>18500</v>
      </c>
      <c r="W175" s="701">
        <v>10</v>
      </c>
      <c r="X175" s="701">
        <v>1</v>
      </c>
      <c r="Y175" s="702"/>
      <c r="Z175" s="701"/>
      <c r="AA175" s="701"/>
      <c r="AB175" s="703"/>
      <c r="AC175" s="1132"/>
      <c r="AD175" s="694"/>
      <c r="AE175" s="773" t="s">
        <v>2027</v>
      </c>
      <c r="AF175" s="864">
        <v>6</v>
      </c>
      <c r="AG175" s="864">
        <v>18500</v>
      </c>
      <c r="AH175" s="864">
        <v>10</v>
      </c>
      <c r="AI175" s="867">
        <v>0</v>
      </c>
      <c r="AJ175" s="713"/>
      <c r="AK175" s="713"/>
      <c r="AL175" s="713"/>
      <c r="AM175" s="713"/>
      <c r="AN175" s="713"/>
      <c r="AO175" s="1132"/>
    </row>
    <row r="176" spans="1:41" s="693" customFormat="1" ht="15.75">
      <c r="A176" s="695"/>
      <c r="B176" s="696"/>
      <c r="C176" s="696"/>
      <c r="D176" s="696"/>
      <c r="E176" s="697">
        <v>1</v>
      </c>
      <c r="F176" s="696">
        <v>19200</v>
      </c>
      <c r="G176" s="696">
        <v>5</v>
      </c>
      <c r="H176" s="698">
        <v>1</v>
      </c>
      <c r="I176" s="1132"/>
      <c r="J176" s="694"/>
      <c r="K176" s="700">
        <v>5</v>
      </c>
      <c r="L176" s="701">
        <v>18600</v>
      </c>
      <c r="M176" s="701">
        <v>10</v>
      </c>
      <c r="N176" s="701">
        <v>1</v>
      </c>
      <c r="O176" s="702"/>
      <c r="P176" s="701"/>
      <c r="Q176" s="701"/>
      <c r="R176" s="703"/>
      <c r="S176" s="1132"/>
      <c r="T176" s="694"/>
      <c r="U176" s="700">
        <v>5</v>
      </c>
      <c r="V176" s="701">
        <v>18600</v>
      </c>
      <c r="W176" s="701">
        <v>10</v>
      </c>
      <c r="X176" s="701">
        <v>1</v>
      </c>
      <c r="Y176" s="702"/>
      <c r="Z176" s="701"/>
      <c r="AA176" s="701"/>
      <c r="AB176" s="703"/>
      <c r="AC176" s="1132"/>
      <c r="AD176" s="694"/>
      <c r="AE176" s="773" t="s">
        <v>2028</v>
      </c>
      <c r="AF176" s="864">
        <v>5</v>
      </c>
      <c r="AG176" s="864">
        <v>18600</v>
      </c>
      <c r="AH176" s="864">
        <v>10</v>
      </c>
      <c r="AI176" s="867">
        <v>0</v>
      </c>
      <c r="AJ176" s="713"/>
      <c r="AK176" s="713"/>
      <c r="AL176" s="713"/>
      <c r="AM176" s="713"/>
      <c r="AN176" s="713"/>
      <c r="AO176" s="1132"/>
    </row>
    <row r="177" spans="1:41" s="693" customFormat="1" ht="15.75">
      <c r="A177" s="695"/>
      <c r="B177" s="696"/>
      <c r="C177" s="696"/>
      <c r="D177" s="696"/>
      <c r="E177" s="697">
        <v>2</v>
      </c>
      <c r="F177" s="696">
        <v>19300</v>
      </c>
      <c r="G177" s="696">
        <v>1</v>
      </c>
      <c r="H177" s="698">
        <v>1</v>
      </c>
      <c r="I177" s="1132"/>
      <c r="J177" s="694"/>
      <c r="K177" s="700">
        <v>4</v>
      </c>
      <c r="L177" s="701">
        <v>18700</v>
      </c>
      <c r="M177" s="701">
        <v>10</v>
      </c>
      <c r="N177" s="701">
        <v>1</v>
      </c>
      <c r="O177" s="702"/>
      <c r="P177" s="701"/>
      <c r="Q177" s="701"/>
      <c r="R177" s="703"/>
      <c r="S177" s="1132"/>
      <c r="T177" s="694"/>
      <c r="U177" s="700">
        <v>4</v>
      </c>
      <c r="V177" s="701">
        <v>18700</v>
      </c>
      <c r="W177" s="701">
        <v>10</v>
      </c>
      <c r="X177" s="701">
        <v>1</v>
      </c>
      <c r="Y177" s="702"/>
      <c r="Z177" s="701"/>
      <c r="AA177" s="701"/>
      <c r="AB177" s="703"/>
      <c r="AC177" s="1132"/>
      <c r="AD177" s="694"/>
      <c r="AE177" s="773" t="s">
        <v>2029</v>
      </c>
      <c r="AF177" s="864">
        <v>4</v>
      </c>
      <c r="AG177" s="864">
        <v>18700</v>
      </c>
      <c r="AH177" s="864">
        <v>10</v>
      </c>
      <c r="AI177" s="867">
        <v>0</v>
      </c>
      <c r="AJ177" s="713"/>
      <c r="AK177" s="713"/>
      <c r="AL177" s="713"/>
      <c r="AM177" s="713"/>
      <c r="AN177" s="713"/>
      <c r="AO177" s="1132"/>
    </row>
    <row r="178" spans="1:41" s="693" customFormat="1" ht="15.75">
      <c r="A178" s="695"/>
      <c r="B178" s="696"/>
      <c r="C178" s="696"/>
      <c r="D178" s="696"/>
      <c r="E178" s="697">
        <v>3</v>
      </c>
      <c r="F178" s="696">
        <v>19400</v>
      </c>
      <c r="G178" s="696">
        <v>10</v>
      </c>
      <c r="H178" s="698">
        <v>1</v>
      </c>
      <c r="I178" s="1132"/>
      <c r="J178" s="694"/>
      <c r="K178" s="700">
        <v>3</v>
      </c>
      <c r="L178" s="705">
        <v>18800</v>
      </c>
      <c r="M178" s="705">
        <v>10</v>
      </c>
      <c r="N178" s="705">
        <v>1</v>
      </c>
      <c r="O178" s="729"/>
      <c r="P178" s="730"/>
      <c r="Q178" s="730"/>
      <c r="R178" s="731"/>
      <c r="S178" s="1132"/>
      <c r="T178" s="694"/>
      <c r="U178" s="700">
        <v>3</v>
      </c>
      <c r="V178" s="705">
        <v>18800</v>
      </c>
      <c r="W178" s="705">
        <v>10</v>
      </c>
      <c r="X178" s="705">
        <v>1</v>
      </c>
      <c r="Y178" s="729"/>
      <c r="Z178" s="730"/>
      <c r="AA178" s="730"/>
      <c r="AB178" s="731"/>
      <c r="AC178" s="1132"/>
      <c r="AD178" s="694"/>
      <c r="AE178" s="773" t="s">
        <v>2030</v>
      </c>
      <c r="AF178" s="864">
        <v>3</v>
      </c>
      <c r="AG178" s="864">
        <v>18800</v>
      </c>
      <c r="AH178" s="864">
        <v>10</v>
      </c>
      <c r="AI178" s="867">
        <v>0</v>
      </c>
      <c r="AJ178" s="713"/>
      <c r="AK178" s="713"/>
      <c r="AL178" s="713"/>
      <c r="AM178" s="713"/>
      <c r="AN178" s="713"/>
      <c r="AO178" s="1132"/>
    </row>
    <row r="179" spans="1:41" s="724" customFormat="1">
      <c r="A179" s="695"/>
      <c r="B179" s="696"/>
      <c r="C179" s="696"/>
      <c r="D179" s="696"/>
      <c r="E179" s="697">
        <v>4</v>
      </c>
      <c r="F179" s="696">
        <v>19500</v>
      </c>
      <c r="G179" s="696">
        <v>10</v>
      </c>
      <c r="H179" s="698">
        <v>1</v>
      </c>
      <c r="I179" s="1132"/>
      <c r="J179" s="718"/>
      <c r="K179" s="700">
        <v>2</v>
      </c>
      <c r="L179" s="705">
        <v>18900</v>
      </c>
      <c r="M179" s="705">
        <v>10</v>
      </c>
      <c r="N179" s="705">
        <v>1</v>
      </c>
      <c r="O179" s="729"/>
      <c r="P179" s="730"/>
      <c r="Q179" s="730"/>
      <c r="R179" s="731"/>
      <c r="S179" s="1132"/>
      <c r="T179" s="718"/>
      <c r="U179" s="700">
        <v>2</v>
      </c>
      <c r="V179" s="705">
        <v>18900</v>
      </c>
      <c r="W179" s="705">
        <v>10</v>
      </c>
      <c r="X179" s="705">
        <v>1</v>
      </c>
      <c r="Y179" s="729"/>
      <c r="Z179" s="730"/>
      <c r="AA179" s="730"/>
      <c r="AB179" s="731"/>
      <c r="AC179" s="1132"/>
      <c r="AD179" s="718"/>
      <c r="AE179" s="773" t="s">
        <v>2031</v>
      </c>
      <c r="AF179" s="864">
        <v>2</v>
      </c>
      <c r="AG179" s="864">
        <v>18900</v>
      </c>
      <c r="AH179" s="864">
        <v>10</v>
      </c>
      <c r="AI179" s="867">
        <v>0</v>
      </c>
      <c r="AJ179" s="713"/>
      <c r="AK179" s="713"/>
      <c r="AL179" s="713"/>
      <c r="AM179" s="713"/>
      <c r="AN179" s="713"/>
      <c r="AO179" s="1132"/>
    </row>
    <row r="180" spans="1:41" s="724" customFormat="1" ht="17.25" thickBot="1">
      <c r="A180" s="741"/>
      <c r="B180" s="742"/>
      <c r="C180" s="742"/>
      <c r="D180" s="743"/>
      <c r="E180" s="887">
        <v>5</v>
      </c>
      <c r="F180" s="888">
        <v>19600</v>
      </c>
      <c r="G180" s="888">
        <v>10</v>
      </c>
      <c r="H180" s="889">
        <v>1</v>
      </c>
      <c r="I180" s="1133"/>
      <c r="J180" s="694"/>
      <c r="K180" s="700">
        <v>1</v>
      </c>
      <c r="L180" s="705">
        <v>19000</v>
      </c>
      <c r="M180" s="705">
        <v>10</v>
      </c>
      <c r="N180" s="705">
        <v>1</v>
      </c>
      <c r="O180" s="729"/>
      <c r="P180" s="730"/>
      <c r="Q180" s="730"/>
      <c r="R180" s="731"/>
      <c r="S180" s="1132"/>
      <c r="T180" s="694"/>
      <c r="U180" s="700">
        <v>1</v>
      </c>
      <c r="V180" s="705">
        <v>19000</v>
      </c>
      <c r="W180" s="705">
        <v>10</v>
      </c>
      <c r="X180" s="705">
        <v>1</v>
      </c>
      <c r="Y180" s="729"/>
      <c r="Z180" s="730"/>
      <c r="AA180" s="730"/>
      <c r="AB180" s="731"/>
      <c r="AC180" s="1132"/>
      <c r="AD180" s="694"/>
      <c r="AE180" s="773" t="s">
        <v>2032</v>
      </c>
      <c r="AF180" s="864">
        <v>1</v>
      </c>
      <c r="AG180" s="864">
        <v>19000</v>
      </c>
      <c r="AH180" s="864">
        <v>10</v>
      </c>
      <c r="AI180" s="867">
        <v>0</v>
      </c>
      <c r="AJ180" s="713"/>
      <c r="AK180" s="713"/>
      <c r="AL180" s="713"/>
      <c r="AM180" s="713"/>
      <c r="AN180" s="713"/>
      <c r="AO180" s="1132"/>
    </row>
    <row r="181" spans="1:41" s="724" customFormat="1">
      <c r="A181" s="921"/>
      <c r="B181" s="921"/>
      <c r="C181" s="921"/>
      <c r="D181" s="921"/>
      <c r="E181" s="687"/>
      <c r="F181" s="687"/>
      <c r="G181" s="687"/>
      <c r="H181" s="687"/>
      <c r="I181" s="689"/>
      <c r="J181" s="718"/>
      <c r="K181" s="700"/>
      <c r="L181" s="705"/>
      <c r="M181" s="705"/>
      <c r="N181" s="705"/>
      <c r="O181" s="706">
        <v>1</v>
      </c>
      <c r="P181" s="705">
        <v>19200</v>
      </c>
      <c r="Q181" s="705">
        <v>5</v>
      </c>
      <c r="R181" s="707">
        <v>1</v>
      </c>
      <c r="S181" s="1132"/>
      <c r="T181" s="718"/>
      <c r="U181" s="700"/>
      <c r="V181" s="705"/>
      <c r="W181" s="705"/>
      <c r="X181" s="705"/>
      <c r="Y181" s="706">
        <v>1</v>
      </c>
      <c r="Z181" s="705">
        <v>19200</v>
      </c>
      <c r="AA181" s="705">
        <v>5</v>
      </c>
      <c r="AB181" s="707">
        <v>1</v>
      </c>
      <c r="AC181" s="1132"/>
      <c r="AD181" s="694"/>
      <c r="AE181" s="895"/>
      <c r="AF181" s="864"/>
      <c r="AG181" s="864"/>
      <c r="AH181" s="864"/>
      <c r="AI181" s="867"/>
      <c r="AJ181" s="713" t="s">
        <v>2013</v>
      </c>
      <c r="AK181" s="798">
        <v>1</v>
      </c>
      <c r="AL181" s="798">
        <v>19200</v>
      </c>
      <c r="AM181" s="798">
        <v>5</v>
      </c>
      <c r="AN181" s="713">
        <v>0</v>
      </c>
      <c r="AO181" s="1132"/>
    </row>
    <row r="182" spans="1:41" s="724" customFormat="1">
      <c r="A182" s="921"/>
      <c r="B182" s="921"/>
      <c r="C182" s="921"/>
      <c r="D182" s="921"/>
      <c r="E182" s="687"/>
      <c r="F182" s="687"/>
      <c r="G182" s="687"/>
      <c r="H182" s="687"/>
      <c r="I182" s="689"/>
      <c r="J182" s="694"/>
      <c r="K182" s="700"/>
      <c r="L182" s="705"/>
      <c r="M182" s="705"/>
      <c r="N182" s="705"/>
      <c r="O182" s="706">
        <v>2</v>
      </c>
      <c r="P182" s="705">
        <v>19300</v>
      </c>
      <c r="Q182" s="705">
        <v>1</v>
      </c>
      <c r="R182" s="707">
        <v>1</v>
      </c>
      <c r="S182" s="1132"/>
      <c r="T182" s="694"/>
      <c r="U182" s="700"/>
      <c r="V182" s="705"/>
      <c r="W182" s="705"/>
      <c r="X182" s="705"/>
      <c r="Y182" s="706">
        <v>2</v>
      </c>
      <c r="Z182" s="705">
        <v>19300</v>
      </c>
      <c r="AA182" s="705">
        <v>1</v>
      </c>
      <c r="AB182" s="707">
        <v>1</v>
      </c>
      <c r="AC182" s="1132"/>
      <c r="AD182" s="694"/>
      <c r="AE182" s="895"/>
      <c r="AF182" s="864"/>
      <c r="AG182" s="864"/>
      <c r="AH182" s="864"/>
      <c r="AI182" s="867"/>
      <c r="AJ182" s="713" t="s">
        <v>2014</v>
      </c>
      <c r="AK182" s="798">
        <v>2</v>
      </c>
      <c r="AL182" s="798">
        <v>19300</v>
      </c>
      <c r="AM182" s="798">
        <v>1</v>
      </c>
      <c r="AN182" s="713">
        <v>0</v>
      </c>
      <c r="AO182" s="1132"/>
    </row>
    <row r="183" spans="1:41" s="724" customFormat="1">
      <c r="A183" s="921"/>
      <c r="B183" s="921"/>
      <c r="C183" s="921"/>
      <c r="D183" s="921"/>
      <c r="E183" s="687"/>
      <c r="F183" s="687"/>
      <c r="G183" s="687"/>
      <c r="H183" s="687"/>
      <c r="I183" s="689"/>
      <c r="J183" s="694"/>
      <c r="K183" s="700"/>
      <c r="L183" s="705"/>
      <c r="M183" s="705"/>
      <c r="N183" s="705"/>
      <c r="O183" s="706">
        <v>3</v>
      </c>
      <c r="P183" s="705">
        <v>19400</v>
      </c>
      <c r="Q183" s="705">
        <v>10</v>
      </c>
      <c r="R183" s="707">
        <v>1</v>
      </c>
      <c r="S183" s="1132"/>
      <c r="T183" s="694"/>
      <c r="U183" s="700"/>
      <c r="V183" s="705"/>
      <c r="W183" s="705"/>
      <c r="X183" s="705"/>
      <c r="Y183" s="706">
        <v>3</v>
      </c>
      <c r="Z183" s="705">
        <v>19400</v>
      </c>
      <c r="AA183" s="705">
        <v>10</v>
      </c>
      <c r="AB183" s="707">
        <v>1</v>
      </c>
      <c r="AC183" s="1132"/>
      <c r="AD183" s="694"/>
      <c r="AE183" s="895"/>
      <c r="AF183" s="864"/>
      <c r="AG183" s="864"/>
      <c r="AH183" s="864"/>
      <c r="AI183" s="867"/>
      <c r="AJ183" s="713" t="s">
        <v>2015</v>
      </c>
      <c r="AK183" s="798">
        <v>3</v>
      </c>
      <c r="AL183" s="798">
        <v>19400</v>
      </c>
      <c r="AM183" s="798">
        <v>10</v>
      </c>
      <c r="AN183" s="713">
        <v>0</v>
      </c>
      <c r="AO183" s="1132"/>
    </row>
    <row r="184" spans="1:41" s="724" customFormat="1">
      <c r="A184" s="921"/>
      <c r="B184" s="921"/>
      <c r="C184" s="921"/>
      <c r="D184" s="921"/>
      <c r="E184" s="687"/>
      <c r="F184" s="687"/>
      <c r="G184" s="687"/>
      <c r="H184" s="687"/>
      <c r="I184" s="689"/>
      <c r="J184" s="694"/>
      <c r="K184" s="700"/>
      <c r="L184" s="705"/>
      <c r="M184" s="705"/>
      <c r="N184" s="705"/>
      <c r="O184" s="706">
        <v>4</v>
      </c>
      <c r="P184" s="705">
        <v>19500</v>
      </c>
      <c r="Q184" s="705">
        <v>10</v>
      </c>
      <c r="R184" s="707">
        <v>1</v>
      </c>
      <c r="S184" s="1132"/>
      <c r="T184" s="694"/>
      <c r="U184" s="700"/>
      <c r="V184" s="705"/>
      <c r="W184" s="705"/>
      <c r="X184" s="705"/>
      <c r="Y184" s="706">
        <v>4</v>
      </c>
      <c r="Z184" s="705">
        <v>19500</v>
      </c>
      <c r="AA184" s="705">
        <v>10</v>
      </c>
      <c r="AB184" s="707">
        <v>1</v>
      </c>
      <c r="AC184" s="1132"/>
      <c r="AD184" s="694"/>
      <c r="AE184" s="895"/>
      <c r="AF184" s="864"/>
      <c r="AG184" s="864"/>
      <c r="AH184" s="864"/>
      <c r="AI184" s="867"/>
      <c r="AJ184" s="713" t="s">
        <v>2016</v>
      </c>
      <c r="AK184" s="798">
        <v>4</v>
      </c>
      <c r="AL184" s="798">
        <v>19500</v>
      </c>
      <c r="AM184" s="798">
        <v>10</v>
      </c>
      <c r="AN184" s="713">
        <v>0</v>
      </c>
      <c r="AO184" s="1132"/>
    </row>
    <row r="185" spans="1:41" s="724" customFormat="1">
      <c r="A185" s="921"/>
      <c r="B185" s="921"/>
      <c r="C185" s="921"/>
      <c r="D185" s="921"/>
      <c r="E185" s="687"/>
      <c r="F185" s="687"/>
      <c r="G185" s="687"/>
      <c r="H185" s="687"/>
      <c r="I185" s="689"/>
      <c r="J185" s="694"/>
      <c r="K185" s="700"/>
      <c r="L185" s="705"/>
      <c r="M185" s="705"/>
      <c r="N185" s="705"/>
      <c r="O185" s="706">
        <v>5</v>
      </c>
      <c r="P185" s="705">
        <v>19600</v>
      </c>
      <c r="Q185" s="705">
        <v>10</v>
      </c>
      <c r="R185" s="707">
        <v>1</v>
      </c>
      <c r="S185" s="1132"/>
      <c r="T185" s="694"/>
      <c r="U185" s="700"/>
      <c r="V185" s="705"/>
      <c r="W185" s="705"/>
      <c r="X185" s="705"/>
      <c r="Y185" s="706">
        <v>5</v>
      </c>
      <c r="Z185" s="705">
        <v>19600</v>
      </c>
      <c r="AA185" s="705">
        <v>10</v>
      </c>
      <c r="AB185" s="707">
        <v>1</v>
      </c>
      <c r="AC185" s="1132"/>
      <c r="AD185" s="694"/>
      <c r="AE185" s="895"/>
      <c r="AF185" s="864"/>
      <c r="AG185" s="864"/>
      <c r="AH185" s="864"/>
      <c r="AI185" s="867"/>
      <c r="AJ185" s="713" t="s">
        <v>2017</v>
      </c>
      <c r="AK185" s="798">
        <v>5</v>
      </c>
      <c r="AL185" s="798">
        <v>19600</v>
      </c>
      <c r="AM185" s="798">
        <v>10</v>
      </c>
      <c r="AN185" s="713">
        <v>0</v>
      </c>
      <c r="AO185" s="1132"/>
    </row>
    <row r="186" spans="1:41" s="724" customFormat="1">
      <c r="A186" s="921"/>
      <c r="B186" s="921"/>
      <c r="C186" s="921"/>
      <c r="D186" s="921"/>
      <c r="E186" s="687"/>
      <c r="F186" s="687"/>
      <c r="G186" s="687"/>
      <c r="H186" s="687"/>
      <c r="I186" s="689"/>
      <c r="J186" s="694"/>
      <c r="K186" s="700"/>
      <c r="L186" s="705"/>
      <c r="M186" s="705"/>
      <c r="N186" s="705"/>
      <c r="O186" s="706">
        <v>6</v>
      </c>
      <c r="P186" s="705">
        <v>19700</v>
      </c>
      <c r="Q186" s="705">
        <v>10</v>
      </c>
      <c r="R186" s="707">
        <v>1</v>
      </c>
      <c r="S186" s="1132"/>
      <c r="T186" s="694"/>
      <c r="U186" s="700"/>
      <c r="V186" s="705"/>
      <c r="W186" s="705"/>
      <c r="X186" s="705"/>
      <c r="Y186" s="706">
        <v>6</v>
      </c>
      <c r="Z186" s="705">
        <v>19700</v>
      </c>
      <c r="AA186" s="705">
        <v>10</v>
      </c>
      <c r="AB186" s="707">
        <v>1</v>
      </c>
      <c r="AC186" s="1132"/>
      <c r="AD186" s="694"/>
      <c r="AE186" s="895"/>
      <c r="AF186" s="864"/>
      <c r="AG186" s="864"/>
      <c r="AH186" s="864"/>
      <c r="AI186" s="867"/>
      <c r="AJ186" s="713" t="s">
        <v>2018</v>
      </c>
      <c r="AK186" s="798">
        <v>6</v>
      </c>
      <c r="AL186" s="798">
        <v>19700</v>
      </c>
      <c r="AM186" s="798">
        <v>10</v>
      </c>
      <c r="AN186" s="713">
        <v>0</v>
      </c>
      <c r="AO186" s="1132"/>
    </row>
    <row r="187" spans="1:41" s="724" customFormat="1">
      <c r="A187" s="921"/>
      <c r="B187" s="921"/>
      <c r="C187" s="921"/>
      <c r="D187" s="921"/>
      <c r="E187" s="687"/>
      <c r="F187" s="687"/>
      <c r="G187" s="687"/>
      <c r="H187" s="687"/>
      <c r="I187" s="689"/>
      <c r="J187" s="718"/>
      <c r="K187" s="700"/>
      <c r="L187" s="705"/>
      <c r="M187" s="705"/>
      <c r="N187" s="705"/>
      <c r="O187" s="706">
        <v>7</v>
      </c>
      <c r="P187" s="705">
        <v>19800</v>
      </c>
      <c r="Q187" s="705">
        <v>10</v>
      </c>
      <c r="R187" s="707">
        <v>1</v>
      </c>
      <c r="S187" s="1132"/>
      <c r="T187" s="718"/>
      <c r="U187" s="700"/>
      <c r="V187" s="705"/>
      <c r="W187" s="705"/>
      <c r="X187" s="705"/>
      <c r="Y187" s="706">
        <v>7</v>
      </c>
      <c r="Z187" s="705">
        <v>19800</v>
      </c>
      <c r="AA187" s="705">
        <v>10</v>
      </c>
      <c r="AB187" s="707">
        <v>1</v>
      </c>
      <c r="AC187" s="1132"/>
      <c r="AD187" s="718"/>
      <c r="AE187" s="895"/>
      <c r="AF187" s="864"/>
      <c r="AG187" s="864"/>
      <c r="AH187" s="864"/>
      <c r="AI187" s="867"/>
      <c r="AJ187" s="713" t="s">
        <v>2019</v>
      </c>
      <c r="AK187" s="798">
        <v>7</v>
      </c>
      <c r="AL187" s="798">
        <v>19800</v>
      </c>
      <c r="AM187" s="798">
        <v>10</v>
      </c>
      <c r="AN187" s="713">
        <v>0</v>
      </c>
      <c r="AO187" s="1132"/>
    </row>
    <row r="188" spans="1:41" s="724" customFormat="1">
      <c r="A188" s="921"/>
      <c r="B188" s="921"/>
      <c r="C188" s="921"/>
      <c r="D188" s="921"/>
      <c r="E188" s="687"/>
      <c r="F188" s="687"/>
      <c r="G188" s="687"/>
      <c r="H188" s="687"/>
      <c r="I188" s="689"/>
      <c r="J188" s="718"/>
      <c r="K188" s="700"/>
      <c r="L188" s="705"/>
      <c r="M188" s="705"/>
      <c r="N188" s="705"/>
      <c r="O188" s="706">
        <v>8</v>
      </c>
      <c r="P188" s="705">
        <v>19900</v>
      </c>
      <c r="Q188" s="705">
        <v>10</v>
      </c>
      <c r="R188" s="707">
        <v>1</v>
      </c>
      <c r="S188" s="1132"/>
      <c r="T188" s="718"/>
      <c r="U188" s="700"/>
      <c r="V188" s="705"/>
      <c r="W188" s="705"/>
      <c r="X188" s="705"/>
      <c r="Y188" s="706">
        <v>8</v>
      </c>
      <c r="Z188" s="705">
        <v>19900</v>
      </c>
      <c r="AA188" s="705">
        <v>10</v>
      </c>
      <c r="AB188" s="707">
        <v>1</v>
      </c>
      <c r="AC188" s="1132"/>
      <c r="AD188" s="718"/>
      <c r="AE188" s="895"/>
      <c r="AF188" s="864"/>
      <c r="AG188" s="864"/>
      <c r="AH188" s="864"/>
      <c r="AI188" s="867"/>
      <c r="AJ188" s="713" t="s">
        <v>2020</v>
      </c>
      <c r="AK188" s="798">
        <v>8</v>
      </c>
      <c r="AL188" s="798">
        <v>19900</v>
      </c>
      <c r="AM188" s="798">
        <v>10</v>
      </c>
      <c r="AN188" s="713">
        <v>0</v>
      </c>
      <c r="AO188" s="1132"/>
    </row>
    <row r="189" spans="1:41" s="724" customFormat="1">
      <c r="A189" s="921"/>
      <c r="B189" s="921"/>
      <c r="C189" s="921"/>
      <c r="D189" s="921"/>
      <c r="E189" s="687"/>
      <c r="F189" s="687"/>
      <c r="G189" s="687"/>
      <c r="H189" s="687"/>
      <c r="I189" s="689"/>
      <c r="J189" s="718"/>
      <c r="K189" s="700"/>
      <c r="L189" s="705"/>
      <c r="M189" s="705"/>
      <c r="N189" s="705"/>
      <c r="O189" s="706">
        <v>9</v>
      </c>
      <c r="P189" s="705">
        <v>20000</v>
      </c>
      <c r="Q189" s="705">
        <v>10</v>
      </c>
      <c r="R189" s="707">
        <v>1</v>
      </c>
      <c r="S189" s="1132"/>
      <c r="T189" s="718"/>
      <c r="U189" s="700"/>
      <c r="V189" s="705"/>
      <c r="W189" s="705"/>
      <c r="X189" s="705"/>
      <c r="Y189" s="706">
        <v>9</v>
      </c>
      <c r="Z189" s="705">
        <v>20000</v>
      </c>
      <c r="AA189" s="705">
        <v>10</v>
      </c>
      <c r="AB189" s="707">
        <v>1</v>
      </c>
      <c r="AC189" s="1132"/>
      <c r="AD189" s="718"/>
      <c r="AE189" s="895"/>
      <c r="AF189" s="864"/>
      <c r="AG189" s="864"/>
      <c r="AH189" s="864"/>
      <c r="AI189" s="867"/>
      <c r="AJ189" s="713" t="s">
        <v>2021</v>
      </c>
      <c r="AK189" s="798">
        <v>9</v>
      </c>
      <c r="AL189" s="798">
        <v>20000</v>
      </c>
      <c r="AM189" s="798">
        <v>10</v>
      </c>
      <c r="AN189" s="713">
        <v>0</v>
      </c>
      <c r="AO189" s="1132"/>
    </row>
    <row r="190" spans="1:41" s="724" customFormat="1" ht="17.25" thickBot="1">
      <c r="A190" s="921"/>
      <c r="B190" s="921"/>
      <c r="C190" s="921"/>
      <c r="D190" s="921"/>
      <c r="E190" s="687"/>
      <c r="F190" s="687"/>
      <c r="G190" s="687"/>
      <c r="H190" s="687"/>
      <c r="I190" s="689"/>
      <c r="J190" s="718"/>
      <c r="K190" s="750"/>
      <c r="L190" s="720"/>
      <c r="M190" s="720"/>
      <c r="N190" s="720"/>
      <c r="O190" s="719">
        <v>10</v>
      </c>
      <c r="P190" s="720">
        <v>20100</v>
      </c>
      <c r="Q190" s="720">
        <v>10</v>
      </c>
      <c r="R190" s="721">
        <v>1</v>
      </c>
      <c r="S190" s="1133"/>
      <c r="T190" s="718"/>
      <c r="U190" s="750"/>
      <c r="V190" s="720"/>
      <c r="W190" s="720"/>
      <c r="X190" s="720"/>
      <c r="Y190" s="719">
        <v>10</v>
      </c>
      <c r="Z190" s="720">
        <v>20100</v>
      </c>
      <c r="AA190" s="720">
        <v>10</v>
      </c>
      <c r="AB190" s="721">
        <v>1</v>
      </c>
      <c r="AC190" s="1133"/>
      <c r="AD190" s="718"/>
      <c r="AE190" s="799"/>
      <c r="AF190" s="869"/>
      <c r="AG190" s="869"/>
      <c r="AH190" s="869"/>
      <c r="AI190" s="870"/>
      <c r="AJ190" s="780" t="s">
        <v>2022</v>
      </c>
      <c r="AK190" s="800">
        <v>10</v>
      </c>
      <c r="AL190" s="800">
        <v>20100</v>
      </c>
      <c r="AM190" s="800">
        <v>10</v>
      </c>
      <c r="AN190" s="885">
        <v>0</v>
      </c>
      <c r="AO190" s="1133"/>
    </row>
    <row r="191" spans="1:41" s="679" customFormat="1">
      <c r="A191" s="859"/>
      <c r="B191" s="859"/>
      <c r="C191" s="859"/>
      <c r="D191" s="859"/>
      <c r="E191" s="859"/>
      <c r="F191" s="859"/>
      <c r="G191" s="859"/>
      <c r="H191" s="859"/>
      <c r="I191" s="686"/>
      <c r="AE191" s="859"/>
      <c r="AF191" s="859"/>
      <c r="AG191" s="859"/>
      <c r="AH191" s="859"/>
      <c r="AI191" s="859"/>
      <c r="AJ191" s="680"/>
      <c r="AK191" s="859"/>
      <c r="AL191" s="859"/>
      <c r="AM191" s="859"/>
      <c r="AN191" s="682"/>
      <c r="AO191" s="683"/>
    </row>
    <row r="192" spans="1:41" s="679" customFormat="1" ht="17.25" thickBot="1">
      <c r="A192" s="678"/>
      <c r="B192" s="678"/>
      <c r="C192" s="678"/>
      <c r="D192" s="678"/>
      <c r="E192" s="678"/>
      <c r="F192" s="678"/>
      <c r="G192" s="678"/>
      <c r="H192" s="678"/>
      <c r="I192" s="678"/>
    </row>
    <row r="193" spans="1:41" s="693" customFormat="1" thickBot="1">
      <c r="A193" s="1150" t="s">
        <v>421</v>
      </c>
      <c r="B193" s="1151"/>
      <c r="C193" s="1151"/>
      <c r="D193" s="1151"/>
      <c r="E193" s="1151"/>
      <c r="F193" s="1151"/>
      <c r="G193" s="1151"/>
      <c r="H193" s="1152"/>
      <c r="I193" s="801"/>
      <c r="J193" s="694"/>
      <c r="K193" s="1150" t="s">
        <v>422</v>
      </c>
      <c r="L193" s="1151"/>
      <c r="M193" s="1151"/>
      <c r="N193" s="1151"/>
      <c r="O193" s="1151"/>
      <c r="P193" s="1151"/>
      <c r="Q193" s="1151"/>
      <c r="R193" s="1152"/>
      <c r="S193" s="694"/>
      <c r="T193" s="694"/>
      <c r="U193" s="1150" t="s">
        <v>423</v>
      </c>
      <c r="V193" s="1151"/>
      <c r="W193" s="1151"/>
      <c r="X193" s="1151"/>
      <c r="Y193" s="1151"/>
      <c r="Z193" s="1151"/>
      <c r="AA193" s="1151"/>
      <c r="AB193" s="1152"/>
      <c r="AC193" s="694"/>
      <c r="AD193" s="694"/>
      <c r="AE193" s="1150" t="s">
        <v>424</v>
      </c>
      <c r="AF193" s="1151"/>
      <c r="AG193" s="1151"/>
      <c r="AH193" s="1151"/>
      <c r="AI193" s="1151"/>
      <c r="AJ193" s="1151"/>
      <c r="AK193" s="1151"/>
      <c r="AL193" s="1151"/>
      <c r="AM193" s="1151"/>
      <c r="AN193" s="1152"/>
      <c r="AO193" s="694"/>
    </row>
    <row r="194" spans="1:41" s="693" customFormat="1" ht="31.5">
      <c r="A194" s="1153" t="s">
        <v>293</v>
      </c>
      <c r="B194" s="1154"/>
      <c r="C194" s="1154"/>
      <c r="D194" s="1155"/>
      <c r="E194" s="1156" t="s">
        <v>294</v>
      </c>
      <c r="F194" s="1157"/>
      <c r="G194" s="1154"/>
      <c r="H194" s="1158"/>
      <c r="I194" s="143" t="s">
        <v>2033</v>
      </c>
      <c r="J194" s="694"/>
      <c r="K194" s="1153" t="s">
        <v>293</v>
      </c>
      <c r="L194" s="1154"/>
      <c r="M194" s="1154"/>
      <c r="N194" s="1155"/>
      <c r="O194" s="1156" t="s">
        <v>294</v>
      </c>
      <c r="P194" s="1157"/>
      <c r="Q194" s="1154"/>
      <c r="R194" s="1158"/>
      <c r="S194" s="143" t="s">
        <v>2033</v>
      </c>
      <c r="T194" s="694"/>
      <c r="U194" s="1153" t="s">
        <v>293</v>
      </c>
      <c r="V194" s="1154"/>
      <c r="W194" s="1154"/>
      <c r="X194" s="1155"/>
      <c r="Y194" s="1156" t="s">
        <v>294</v>
      </c>
      <c r="Z194" s="1157"/>
      <c r="AA194" s="1154"/>
      <c r="AB194" s="1158"/>
      <c r="AC194" s="143" t="s">
        <v>2033</v>
      </c>
      <c r="AD194" s="694"/>
      <c r="AE194" s="1142" t="s">
        <v>293</v>
      </c>
      <c r="AF194" s="1143"/>
      <c r="AG194" s="1143"/>
      <c r="AH194" s="1143"/>
      <c r="AI194" s="1144"/>
      <c r="AJ194" s="1145" t="s">
        <v>343</v>
      </c>
      <c r="AK194" s="1143"/>
      <c r="AL194" s="1143"/>
      <c r="AM194" s="1143"/>
      <c r="AN194" s="1146"/>
      <c r="AO194" s="143" t="s">
        <v>2033</v>
      </c>
    </row>
    <row r="195" spans="1:41" s="693" customFormat="1" ht="63">
      <c r="A195" s="695" t="s">
        <v>296</v>
      </c>
      <c r="B195" s="696" t="s">
        <v>219</v>
      </c>
      <c r="C195" s="696" t="s">
        <v>297</v>
      </c>
      <c r="D195" s="696" t="s">
        <v>302</v>
      </c>
      <c r="E195" s="697" t="s">
        <v>299</v>
      </c>
      <c r="F195" s="696" t="s">
        <v>219</v>
      </c>
      <c r="G195" s="696" t="s">
        <v>297</v>
      </c>
      <c r="H195" s="698" t="s">
        <v>300</v>
      </c>
      <c r="I195" s="699" t="s">
        <v>1066</v>
      </c>
      <c r="J195" s="694"/>
      <c r="K195" s="695" t="s">
        <v>296</v>
      </c>
      <c r="L195" s="696" t="s">
        <v>219</v>
      </c>
      <c r="M195" s="696" t="s">
        <v>297</v>
      </c>
      <c r="N195" s="696" t="s">
        <v>302</v>
      </c>
      <c r="O195" s="697" t="s">
        <v>299</v>
      </c>
      <c r="P195" s="696" t="s">
        <v>219</v>
      </c>
      <c r="Q195" s="696" t="s">
        <v>297</v>
      </c>
      <c r="R195" s="698" t="s">
        <v>300</v>
      </c>
      <c r="S195" s="699" t="s">
        <v>1066</v>
      </c>
      <c r="T195" s="694"/>
      <c r="U195" s="695" t="s">
        <v>296</v>
      </c>
      <c r="V195" s="696" t="s">
        <v>219</v>
      </c>
      <c r="W195" s="696" t="s">
        <v>297</v>
      </c>
      <c r="X195" s="696" t="s">
        <v>302</v>
      </c>
      <c r="Y195" s="697" t="s">
        <v>299</v>
      </c>
      <c r="Z195" s="696" t="s">
        <v>219</v>
      </c>
      <c r="AA195" s="696" t="s">
        <v>297</v>
      </c>
      <c r="AB195" s="698" t="s">
        <v>300</v>
      </c>
      <c r="AC195" s="699" t="s">
        <v>1066</v>
      </c>
      <c r="AD195" s="694"/>
      <c r="AE195" s="708" t="s">
        <v>368</v>
      </c>
      <c r="AF195" s="701" t="s">
        <v>360</v>
      </c>
      <c r="AG195" s="701" t="s">
        <v>219</v>
      </c>
      <c r="AH195" s="864" t="s">
        <v>251</v>
      </c>
      <c r="AI195" s="701" t="s">
        <v>369</v>
      </c>
      <c r="AJ195" s="702" t="s">
        <v>307</v>
      </c>
      <c r="AK195" s="701" t="s">
        <v>425</v>
      </c>
      <c r="AL195" s="701" t="s">
        <v>219</v>
      </c>
      <c r="AM195" s="701" t="s">
        <v>251</v>
      </c>
      <c r="AN195" s="703" t="s">
        <v>309</v>
      </c>
      <c r="AO195" s="704" t="s">
        <v>1066</v>
      </c>
    </row>
    <row r="196" spans="1:41" s="693" customFormat="1" ht="15.75">
      <c r="A196" s="1216" t="s">
        <v>310</v>
      </c>
      <c r="B196" s="1136"/>
      <c r="C196" s="1136"/>
      <c r="D196" s="1217"/>
      <c r="E196" s="1134"/>
      <c r="F196" s="1135"/>
      <c r="G196" s="1136"/>
      <c r="H196" s="1137"/>
      <c r="I196" s="1206"/>
      <c r="J196" s="694"/>
      <c r="K196" s="1216" t="s">
        <v>310</v>
      </c>
      <c r="L196" s="1136"/>
      <c r="M196" s="1136"/>
      <c r="N196" s="1217"/>
      <c r="O196" s="1134"/>
      <c r="P196" s="1135"/>
      <c r="Q196" s="1136"/>
      <c r="R196" s="1137"/>
      <c r="S196" s="1206"/>
      <c r="T196" s="694"/>
      <c r="U196" s="1216" t="s">
        <v>310</v>
      </c>
      <c r="V196" s="1136"/>
      <c r="W196" s="1136"/>
      <c r="X196" s="1217"/>
      <c r="Y196" s="1134"/>
      <c r="Z196" s="1135"/>
      <c r="AA196" s="1136"/>
      <c r="AB196" s="1137"/>
      <c r="AC196" s="1206"/>
      <c r="AD196" s="694"/>
      <c r="AE196" s="1214" t="s">
        <v>376</v>
      </c>
      <c r="AF196" s="1212"/>
      <c r="AG196" s="1212"/>
      <c r="AH196" s="1212"/>
      <c r="AI196" s="1215"/>
      <c r="AJ196" s="713"/>
      <c r="AK196" s="713"/>
      <c r="AL196" s="713"/>
      <c r="AM196" s="713"/>
      <c r="AN196" s="713"/>
      <c r="AO196" s="1131"/>
    </row>
    <row r="197" spans="1:41" s="693" customFormat="1" thickBot="1">
      <c r="A197" s="1208"/>
      <c r="B197" s="1191"/>
      <c r="C197" s="1191"/>
      <c r="D197" s="1209"/>
      <c r="E197" s="1189" t="s">
        <v>310</v>
      </c>
      <c r="F197" s="1190"/>
      <c r="G197" s="1191"/>
      <c r="H197" s="1192"/>
      <c r="I197" s="1210"/>
      <c r="J197" s="694"/>
      <c r="K197" s="1208"/>
      <c r="L197" s="1191"/>
      <c r="M197" s="1191"/>
      <c r="N197" s="1209"/>
      <c r="O197" s="1189" t="s">
        <v>310</v>
      </c>
      <c r="P197" s="1190"/>
      <c r="Q197" s="1191"/>
      <c r="R197" s="1192"/>
      <c r="S197" s="1210"/>
      <c r="T197" s="694"/>
      <c r="U197" s="1208"/>
      <c r="V197" s="1191"/>
      <c r="W197" s="1191"/>
      <c r="X197" s="1209"/>
      <c r="Y197" s="1189" t="s">
        <v>310</v>
      </c>
      <c r="Z197" s="1190"/>
      <c r="AA197" s="1191"/>
      <c r="AB197" s="1192"/>
      <c r="AC197" s="1210"/>
      <c r="AD197" s="694"/>
      <c r="AE197" s="778"/>
      <c r="AF197" s="885"/>
      <c r="AG197" s="885"/>
      <c r="AH197" s="885"/>
      <c r="AI197" s="755"/>
      <c r="AJ197" s="1253" t="s">
        <v>376</v>
      </c>
      <c r="AK197" s="1254"/>
      <c r="AL197" s="1254"/>
      <c r="AM197" s="1254"/>
      <c r="AN197" s="1255"/>
      <c r="AO197" s="1133"/>
    </row>
    <row r="198" spans="1:41" s="679" customFormat="1">
      <c r="A198" s="859"/>
      <c r="B198" s="859"/>
      <c r="C198" s="859"/>
      <c r="D198" s="859"/>
      <c r="E198" s="859"/>
      <c r="F198" s="859"/>
      <c r="G198" s="859"/>
      <c r="H198" s="859"/>
      <c r="I198" s="686"/>
      <c r="AE198" s="859"/>
      <c r="AF198" s="859"/>
      <c r="AG198" s="859"/>
      <c r="AH198" s="859"/>
      <c r="AI198" s="859"/>
      <c r="AJ198" s="680"/>
      <c r="AK198" s="859"/>
      <c r="AL198" s="859"/>
      <c r="AM198" s="859"/>
      <c r="AN198" s="682"/>
      <c r="AO198" s="683"/>
    </row>
    <row r="199" spans="1:41" s="679" customFormat="1" ht="17.25" thickBot="1">
      <c r="A199" s="678"/>
      <c r="B199" s="678"/>
      <c r="C199" s="678"/>
      <c r="D199" s="678"/>
      <c r="E199" s="678"/>
      <c r="F199" s="678"/>
      <c r="G199" s="678"/>
      <c r="H199" s="678"/>
      <c r="I199" s="678"/>
    </row>
    <row r="200" spans="1:41" s="693" customFormat="1" thickBot="1">
      <c r="A200" s="1150" t="s">
        <v>426</v>
      </c>
      <c r="B200" s="1151"/>
      <c r="C200" s="1151"/>
      <c r="D200" s="1151"/>
      <c r="E200" s="1151"/>
      <c r="F200" s="1151"/>
      <c r="G200" s="1151"/>
      <c r="H200" s="1152"/>
      <c r="J200" s="694"/>
      <c r="K200" s="1150" t="s">
        <v>427</v>
      </c>
      <c r="L200" s="1151"/>
      <c r="M200" s="1151"/>
      <c r="N200" s="1151"/>
      <c r="O200" s="1151"/>
      <c r="P200" s="1151"/>
      <c r="Q200" s="1151"/>
      <c r="R200" s="1152"/>
      <c r="S200" s="694"/>
      <c r="T200" s="694"/>
      <c r="U200" s="1150" t="s">
        <v>428</v>
      </c>
      <c r="V200" s="1151"/>
      <c r="W200" s="1151"/>
      <c r="X200" s="1151"/>
      <c r="Y200" s="1151"/>
      <c r="Z200" s="1151"/>
      <c r="AA200" s="1151"/>
      <c r="AB200" s="1152"/>
      <c r="AC200" s="694"/>
      <c r="AD200" s="694"/>
      <c r="AE200" s="1150" t="s">
        <v>429</v>
      </c>
      <c r="AF200" s="1151"/>
      <c r="AG200" s="1151"/>
      <c r="AH200" s="1151"/>
      <c r="AI200" s="1151"/>
      <c r="AJ200" s="1151"/>
      <c r="AK200" s="1151"/>
      <c r="AL200" s="1151"/>
      <c r="AM200" s="1151"/>
      <c r="AN200" s="1152"/>
      <c r="AO200" s="694"/>
    </row>
    <row r="201" spans="1:41" s="693" customFormat="1" ht="31.5">
      <c r="A201" s="1153" t="s">
        <v>293</v>
      </c>
      <c r="B201" s="1154"/>
      <c r="C201" s="1154"/>
      <c r="D201" s="1155"/>
      <c r="E201" s="1156" t="s">
        <v>294</v>
      </c>
      <c r="F201" s="1157"/>
      <c r="G201" s="1154"/>
      <c r="H201" s="1158"/>
      <c r="I201" s="143" t="s">
        <v>2034</v>
      </c>
      <c r="J201" s="694"/>
      <c r="K201" s="1200" t="s">
        <v>293</v>
      </c>
      <c r="L201" s="1201"/>
      <c r="M201" s="1201"/>
      <c r="N201" s="1202"/>
      <c r="O201" s="1203" t="s">
        <v>294</v>
      </c>
      <c r="P201" s="1204"/>
      <c r="Q201" s="1201"/>
      <c r="R201" s="1205"/>
      <c r="S201" s="143" t="s">
        <v>2034</v>
      </c>
      <c r="T201" s="694"/>
      <c r="U201" s="1200" t="s">
        <v>293</v>
      </c>
      <c r="V201" s="1201"/>
      <c r="W201" s="1201"/>
      <c r="X201" s="1202"/>
      <c r="Y201" s="1203" t="s">
        <v>294</v>
      </c>
      <c r="Z201" s="1204"/>
      <c r="AA201" s="1201"/>
      <c r="AB201" s="1205"/>
      <c r="AC201" s="143" t="s">
        <v>2034</v>
      </c>
      <c r="AD201" s="694"/>
      <c r="AE201" s="1142" t="s">
        <v>293</v>
      </c>
      <c r="AF201" s="1143"/>
      <c r="AG201" s="1143"/>
      <c r="AH201" s="1143"/>
      <c r="AI201" s="1144"/>
      <c r="AJ201" s="1145" t="s">
        <v>343</v>
      </c>
      <c r="AK201" s="1143"/>
      <c r="AL201" s="1143"/>
      <c r="AM201" s="1143"/>
      <c r="AN201" s="1146"/>
      <c r="AO201" s="143" t="s">
        <v>2034</v>
      </c>
    </row>
    <row r="202" spans="1:41" s="693" customFormat="1" ht="63">
      <c r="A202" s="695" t="s">
        <v>366</v>
      </c>
      <c r="B202" s="696" t="s">
        <v>219</v>
      </c>
      <c r="C202" s="696" t="s">
        <v>297</v>
      </c>
      <c r="D202" s="696" t="s">
        <v>430</v>
      </c>
      <c r="E202" s="697" t="s">
        <v>299</v>
      </c>
      <c r="F202" s="696" t="s">
        <v>219</v>
      </c>
      <c r="G202" s="696" t="s">
        <v>297</v>
      </c>
      <c r="H202" s="698" t="s">
        <v>300</v>
      </c>
      <c r="I202" s="699" t="s">
        <v>1066</v>
      </c>
      <c r="J202" s="694"/>
      <c r="K202" s="700" t="s">
        <v>381</v>
      </c>
      <c r="L202" s="701" t="s">
        <v>219</v>
      </c>
      <c r="M202" s="701" t="s">
        <v>297</v>
      </c>
      <c r="N202" s="701" t="s">
        <v>431</v>
      </c>
      <c r="O202" s="702" t="s">
        <v>299</v>
      </c>
      <c r="P202" s="701" t="s">
        <v>219</v>
      </c>
      <c r="Q202" s="701" t="s">
        <v>297</v>
      </c>
      <c r="R202" s="703" t="s">
        <v>300</v>
      </c>
      <c r="S202" s="704" t="s">
        <v>1066</v>
      </c>
      <c r="T202" s="694"/>
      <c r="U202" s="700" t="s">
        <v>296</v>
      </c>
      <c r="V202" s="701" t="s">
        <v>219</v>
      </c>
      <c r="W202" s="701" t="s">
        <v>297</v>
      </c>
      <c r="X202" s="701" t="s">
        <v>317</v>
      </c>
      <c r="Y202" s="702" t="s">
        <v>299</v>
      </c>
      <c r="Z202" s="701" t="s">
        <v>219</v>
      </c>
      <c r="AA202" s="701" t="s">
        <v>297</v>
      </c>
      <c r="AB202" s="703" t="s">
        <v>300</v>
      </c>
      <c r="AC202" s="704" t="s">
        <v>1066</v>
      </c>
      <c r="AD202" s="694"/>
      <c r="AE202" s="708" t="s">
        <v>304</v>
      </c>
      <c r="AF202" s="701" t="s">
        <v>319</v>
      </c>
      <c r="AG202" s="701" t="s">
        <v>219</v>
      </c>
      <c r="AH202" s="864" t="s">
        <v>251</v>
      </c>
      <c r="AI202" s="701" t="s">
        <v>306</v>
      </c>
      <c r="AJ202" s="702" t="s">
        <v>307</v>
      </c>
      <c r="AK202" s="701" t="s">
        <v>319</v>
      </c>
      <c r="AL202" s="701" t="s">
        <v>219</v>
      </c>
      <c r="AM202" s="701" t="s">
        <v>251</v>
      </c>
      <c r="AN202" s="703" t="s">
        <v>309</v>
      </c>
      <c r="AO202" s="704" t="s">
        <v>1066</v>
      </c>
    </row>
    <row r="203" spans="1:41" s="693" customFormat="1" ht="15.75">
      <c r="A203" s="695">
        <v>5</v>
      </c>
      <c r="B203" s="696">
        <v>18800</v>
      </c>
      <c r="C203" s="696">
        <v>10</v>
      </c>
      <c r="D203" s="696">
        <v>1</v>
      </c>
      <c r="E203" s="697"/>
      <c r="F203" s="696"/>
      <c r="G203" s="696"/>
      <c r="H203" s="698"/>
      <c r="I203" s="1132"/>
      <c r="J203" s="694"/>
      <c r="K203" s="700">
        <v>10</v>
      </c>
      <c r="L203" s="696">
        <v>18300</v>
      </c>
      <c r="M203" s="701">
        <v>10</v>
      </c>
      <c r="N203" s="701">
        <v>1</v>
      </c>
      <c r="O203" s="702"/>
      <c r="P203" s="701"/>
      <c r="Q203" s="701"/>
      <c r="R203" s="703"/>
      <c r="S203" s="1131"/>
      <c r="T203" s="694"/>
      <c r="U203" s="700">
        <v>255</v>
      </c>
      <c r="V203" s="696" t="s">
        <v>405</v>
      </c>
      <c r="W203" s="701">
        <v>20</v>
      </c>
      <c r="X203" s="701">
        <v>2</v>
      </c>
      <c r="Y203" s="702"/>
      <c r="Z203" s="701"/>
      <c r="AA203" s="701"/>
      <c r="AB203" s="703"/>
      <c r="AC203" s="1131"/>
      <c r="AD203" s="694"/>
      <c r="AE203" s="895" t="s">
        <v>2043</v>
      </c>
      <c r="AF203" s="774">
        <v>12</v>
      </c>
      <c r="AG203" s="774">
        <v>18100</v>
      </c>
      <c r="AH203" s="774">
        <v>10</v>
      </c>
      <c r="AI203" s="802">
        <v>0</v>
      </c>
      <c r="AJ203" s="712"/>
      <c r="AK203" s="713"/>
      <c r="AL203" s="713"/>
      <c r="AM203" s="713"/>
      <c r="AN203" s="714"/>
      <c r="AO203" s="1131"/>
    </row>
    <row r="204" spans="1:41" s="693" customFormat="1" ht="15.75">
      <c r="A204" s="695">
        <v>4</v>
      </c>
      <c r="B204" s="696">
        <v>18900</v>
      </c>
      <c r="C204" s="696">
        <v>10</v>
      </c>
      <c r="D204" s="696">
        <v>1</v>
      </c>
      <c r="E204" s="697"/>
      <c r="F204" s="696"/>
      <c r="G204" s="696"/>
      <c r="H204" s="698"/>
      <c r="I204" s="1132"/>
      <c r="J204" s="694"/>
      <c r="K204" s="700">
        <v>9</v>
      </c>
      <c r="L204" s="696">
        <v>18400</v>
      </c>
      <c r="M204" s="701">
        <v>10</v>
      </c>
      <c r="N204" s="701">
        <v>1</v>
      </c>
      <c r="O204" s="702"/>
      <c r="P204" s="701"/>
      <c r="Q204" s="701"/>
      <c r="R204" s="703"/>
      <c r="S204" s="1132"/>
      <c r="T204" s="694"/>
      <c r="U204" s="700">
        <v>10</v>
      </c>
      <c r="V204" s="696">
        <v>18300</v>
      </c>
      <c r="W204" s="701">
        <v>10</v>
      </c>
      <c r="X204" s="701">
        <v>1</v>
      </c>
      <c r="Y204" s="702"/>
      <c r="Z204" s="701"/>
      <c r="AA204" s="701"/>
      <c r="AB204" s="703"/>
      <c r="AC204" s="1132"/>
      <c r="AD204" s="694"/>
      <c r="AE204" s="773" t="s">
        <v>2044</v>
      </c>
      <c r="AF204" s="774">
        <v>11</v>
      </c>
      <c r="AG204" s="774">
        <v>18200</v>
      </c>
      <c r="AH204" s="774">
        <v>10</v>
      </c>
      <c r="AI204" s="802">
        <v>0</v>
      </c>
      <c r="AJ204" s="712"/>
      <c r="AK204" s="713"/>
      <c r="AL204" s="713"/>
      <c r="AM204" s="713"/>
      <c r="AN204" s="714"/>
      <c r="AO204" s="1132"/>
    </row>
    <row r="205" spans="1:41" s="693" customFormat="1" ht="15.75">
      <c r="A205" s="695">
        <v>3</v>
      </c>
      <c r="B205" s="872">
        <v>19000</v>
      </c>
      <c r="C205" s="872">
        <v>10</v>
      </c>
      <c r="D205" s="872">
        <v>1</v>
      </c>
      <c r="E205" s="726"/>
      <c r="F205" s="727"/>
      <c r="G205" s="727"/>
      <c r="H205" s="728"/>
      <c r="I205" s="1132"/>
      <c r="J205" s="694"/>
      <c r="K205" s="700">
        <v>8</v>
      </c>
      <c r="L205" s="696">
        <v>18500</v>
      </c>
      <c r="M205" s="701">
        <v>10</v>
      </c>
      <c r="N205" s="701">
        <v>1</v>
      </c>
      <c r="O205" s="702"/>
      <c r="P205" s="701"/>
      <c r="Q205" s="701"/>
      <c r="R205" s="703"/>
      <c r="S205" s="1132"/>
      <c r="T205" s="694"/>
      <c r="U205" s="700">
        <v>9</v>
      </c>
      <c r="V205" s="696">
        <v>18400</v>
      </c>
      <c r="W205" s="701">
        <v>10</v>
      </c>
      <c r="X205" s="701">
        <v>1</v>
      </c>
      <c r="Y205" s="702"/>
      <c r="Z205" s="701"/>
      <c r="AA205" s="701"/>
      <c r="AB205" s="703"/>
      <c r="AC205" s="1132"/>
      <c r="AD205" s="694"/>
      <c r="AE205" s="773" t="s">
        <v>2045</v>
      </c>
      <c r="AF205" s="774">
        <v>10</v>
      </c>
      <c r="AG205" s="774">
        <v>18300</v>
      </c>
      <c r="AH205" s="774">
        <v>10</v>
      </c>
      <c r="AI205" s="802">
        <v>0</v>
      </c>
      <c r="AJ205" s="712"/>
      <c r="AK205" s="713"/>
      <c r="AL205" s="713"/>
      <c r="AM205" s="713"/>
      <c r="AN205" s="714"/>
      <c r="AO205" s="1132"/>
    </row>
    <row r="206" spans="1:41" s="693" customFormat="1" ht="15.75">
      <c r="A206" s="695">
        <v>2</v>
      </c>
      <c r="B206" s="872">
        <v>19200</v>
      </c>
      <c r="C206" s="872">
        <v>11</v>
      </c>
      <c r="D206" s="872">
        <v>1</v>
      </c>
      <c r="E206" s="726"/>
      <c r="F206" s="727"/>
      <c r="G206" s="727"/>
      <c r="H206" s="728"/>
      <c r="I206" s="1132"/>
      <c r="J206" s="694"/>
      <c r="K206" s="700">
        <v>7</v>
      </c>
      <c r="L206" s="696">
        <v>18600</v>
      </c>
      <c r="M206" s="701">
        <v>10</v>
      </c>
      <c r="N206" s="701">
        <v>1</v>
      </c>
      <c r="O206" s="702"/>
      <c r="P206" s="701"/>
      <c r="Q206" s="701"/>
      <c r="R206" s="703"/>
      <c r="S206" s="1132"/>
      <c r="T206" s="694"/>
      <c r="U206" s="700">
        <v>8</v>
      </c>
      <c r="V206" s="696">
        <v>18500</v>
      </c>
      <c r="W206" s="701">
        <v>10</v>
      </c>
      <c r="X206" s="701">
        <v>1</v>
      </c>
      <c r="Y206" s="702"/>
      <c r="Z206" s="701"/>
      <c r="AA206" s="701"/>
      <c r="AB206" s="703"/>
      <c r="AC206" s="1132"/>
      <c r="AD206" s="694"/>
      <c r="AE206" s="773" t="s">
        <v>2046</v>
      </c>
      <c r="AF206" s="774">
        <v>9</v>
      </c>
      <c r="AG206" s="774">
        <v>18400</v>
      </c>
      <c r="AH206" s="774">
        <v>10</v>
      </c>
      <c r="AI206" s="802">
        <v>0</v>
      </c>
      <c r="AJ206" s="712"/>
      <c r="AK206" s="713"/>
      <c r="AL206" s="713"/>
      <c r="AM206" s="713"/>
      <c r="AN206" s="714"/>
      <c r="AO206" s="1132"/>
    </row>
    <row r="207" spans="1:41" s="693" customFormat="1" ht="15.75">
      <c r="A207" s="695">
        <v>1</v>
      </c>
      <c r="B207" s="872">
        <v>19300</v>
      </c>
      <c r="C207" s="872">
        <v>19</v>
      </c>
      <c r="D207" s="872">
        <v>1</v>
      </c>
      <c r="E207" s="726"/>
      <c r="F207" s="727"/>
      <c r="G207" s="727"/>
      <c r="H207" s="728"/>
      <c r="I207" s="1132"/>
      <c r="J207" s="694"/>
      <c r="K207" s="700">
        <v>6</v>
      </c>
      <c r="L207" s="696">
        <v>18700</v>
      </c>
      <c r="M207" s="701">
        <v>10</v>
      </c>
      <c r="N207" s="701">
        <v>1</v>
      </c>
      <c r="O207" s="702"/>
      <c r="P207" s="701"/>
      <c r="Q207" s="701"/>
      <c r="R207" s="703"/>
      <c r="S207" s="1132"/>
      <c r="T207" s="694"/>
      <c r="U207" s="700">
        <v>7</v>
      </c>
      <c r="V207" s="696">
        <v>18600</v>
      </c>
      <c r="W207" s="701">
        <v>10</v>
      </c>
      <c r="X207" s="701">
        <v>1</v>
      </c>
      <c r="Y207" s="702"/>
      <c r="Z207" s="701"/>
      <c r="AA207" s="701"/>
      <c r="AB207" s="703"/>
      <c r="AC207" s="1132"/>
      <c r="AD207" s="694"/>
      <c r="AE207" s="773" t="s">
        <v>2047</v>
      </c>
      <c r="AF207" s="774">
        <v>8</v>
      </c>
      <c r="AG207" s="774">
        <v>18500</v>
      </c>
      <c r="AH207" s="774">
        <v>10</v>
      </c>
      <c r="AI207" s="802">
        <v>0</v>
      </c>
      <c r="AJ207" s="712"/>
      <c r="AK207" s="713"/>
      <c r="AL207" s="713"/>
      <c r="AM207" s="713"/>
      <c r="AN207" s="714"/>
      <c r="AO207" s="1132"/>
    </row>
    <row r="208" spans="1:41" s="693" customFormat="1" ht="15.75">
      <c r="A208" s="695"/>
      <c r="B208" s="696"/>
      <c r="C208" s="696"/>
      <c r="D208" s="696"/>
      <c r="E208" s="697">
        <v>1</v>
      </c>
      <c r="F208" s="696">
        <v>19400</v>
      </c>
      <c r="G208" s="696">
        <v>10</v>
      </c>
      <c r="H208" s="698">
        <v>1</v>
      </c>
      <c r="I208" s="1132"/>
      <c r="J208" s="694"/>
      <c r="K208" s="695">
        <v>5</v>
      </c>
      <c r="L208" s="696">
        <v>18800</v>
      </c>
      <c r="M208" s="696">
        <v>10</v>
      </c>
      <c r="N208" s="696">
        <v>1</v>
      </c>
      <c r="O208" s="702"/>
      <c r="P208" s="701"/>
      <c r="Q208" s="701"/>
      <c r="R208" s="703"/>
      <c r="S208" s="1132"/>
      <c r="T208" s="694"/>
      <c r="U208" s="700">
        <v>6</v>
      </c>
      <c r="V208" s="696">
        <v>18700</v>
      </c>
      <c r="W208" s="701">
        <v>10</v>
      </c>
      <c r="X208" s="701">
        <v>1</v>
      </c>
      <c r="Y208" s="702"/>
      <c r="Z208" s="701"/>
      <c r="AA208" s="701"/>
      <c r="AB208" s="703"/>
      <c r="AC208" s="1132"/>
      <c r="AD208" s="694"/>
      <c r="AE208" s="773" t="s">
        <v>2048</v>
      </c>
      <c r="AF208" s="774">
        <v>7</v>
      </c>
      <c r="AG208" s="774">
        <v>18600</v>
      </c>
      <c r="AH208" s="774">
        <v>10</v>
      </c>
      <c r="AI208" s="802">
        <v>0</v>
      </c>
      <c r="AJ208" s="712"/>
      <c r="AK208" s="713"/>
      <c r="AL208" s="713"/>
      <c r="AM208" s="713"/>
      <c r="AN208" s="714"/>
      <c r="AO208" s="1132"/>
    </row>
    <row r="209" spans="1:41" s="693" customFormat="1" ht="15.75">
      <c r="A209" s="695"/>
      <c r="B209" s="696"/>
      <c r="C209" s="696"/>
      <c r="D209" s="696"/>
      <c r="E209" s="697">
        <v>2</v>
      </c>
      <c r="F209" s="696">
        <v>19500</v>
      </c>
      <c r="G209" s="696">
        <v>10</v>
      </c>
      <c r="H209" s="698">
        <v>1</v>
      </c>
      <c r="I209" s="1132"/>
      <c r="J209" s="694"/>
      <c r="K209" s="695">
        <v>4</v>
      </c>
      <c r="L209" s="696">
        <v>18900</v>
      </c>
      <c r="M209" s="696">
        <v>10</v>
      </c>
      <c r="N209" s="696">
        <v>1</v>
      </c>
      <c r="O209" s="702"/>
      <c r="P209" s="701"/>
      <c r="Q209" s="701"/>
      <c r="R209" s="703"/>
      <c r="S209" s="1132"/>
      <c r="T209" s="694"/>
      <c r="U209" s="695">
        <v>5</v>
      </c>
      <c r="V209" s="696">
        <v>18800</v>
      </c>
      <c r="W209" s="696">
        <v>10</v>
      </c>
      <c r="X209" s="696">
        <v>1</v>
      </c>
      <c r="Y209" s="702"/>
      <c r="Z209" s="701"/>
      <c r="AA209" s="701"/>
      <c r="AB209" s="703"/>
      <c r="AC209" s="1132"/>
      <c r="AD209" s="694"/>
      <c r="AE209" s="773" t="s">
        <v>2049</v>
      </c>
      <c r="AF209" s="774">
        <v>6</v>
      </c>
      <c r="AG209" s="774">
        <v>18700</v>
      </c>
      <c r="AH209" s="774">
        <v>10</v>
      </c>
      <c r="AI209" s="802">
        <v>0</v>
      </c>
      <c r="AJ209" s="712"/>
      <c r="AK209" s="713"/>
      <c r="AL209" s="713"/>
      <c r="AM209" s="713"/>
      <c r="AN209" s="714"/>
      <c r="AO209" s="1132"/>
    </row>
    <row r="210" spans="1:41" s="693" customFormat="1" ht="15.75">
      <c r="A210" s="695"/>
      <c r="B210" s="696"/>
      <c r="C210" s="696"/>
      <c r="D210" s="696"/>
      <c r="E210" s="697">
        <v>3</v>
      </c>
      <c r="F210" s="696">
        <v>19600</v>
      </c>
      <c r="G210" s="696">
        <v>10</v>
      </c>
      <c r="H210" s="698">
        <v>1</v>
      </c>
      <c r="I210" s="1132"/>
      <c r="J210" s="694"/>
      <c r="K210" s="695">
        <v>3</v>
      </c>
      <c r="L210" s="725">
        <v>19000</v>
      </c>
      <c r="M210" s="725">
        <v>10</v>
      </c>
      <c r="N210" s="725">
        <v>1</v>
      </c>
      <c r="O210" s="729"/>
      <c r="P210" s="730"/>
      <c r="Q210" s="730"/>
      <c r="R210" s="731"/>
      <c r="S210" s="1132"/>
      <c r="T210" s="694"/>
      <c r="U210" s="695">
        <v>4</v>
      </c>
      <c r="V210" s="696">
        <v>18900</v>
      </c>
      <c r="W210" s="696">
        <v>10</v>
      </c>
      <c r="X210" s="696">
        <v>1</v>
      </c>
      <c r="Y210" s="702"/>
      <c r="Z210" s="701"/>
      <c r="AA210" s="701"/>
      <c r="AB210" s="703"/>
      <c r="AC210" s="1132"/>
      <c r="AD210" s="694"/>
      <c r="AE210" s="773" t="s">
        <v>2050</v>
      </c>
      <c r="AF210" s="774">
        <v>5</v>
      </c>
      <c r="AG210" s="774">
        <v>18800</v>
      </c>
      <c r="AH210" s="774">
        <v>10</v>
      </c>
      <c r="AI210" s="802">
        <v>0</v>
      </c>
      <c r="AJ210" s="712"/>
      <c r="AK210" s="713"/>
      <c r="AL210" s="713"/>
      <c r="AM210" s="713"/>
      <c r="AN210" s="714"/>
      <c r="AO210" s="1132"/>
    </row>
    <row r="211" spans="1:41" s="724" customFormat="1">
      <c r="A211" s="695"/>
      <c r="B211" s="696"/>
      <c r="C211" s="696"/>
      <c r="D211" s="696"/>
      <c r="E211" s="697">
        <v>4</v>
      </c>
      <c r="F211" s="696">
        <v>19700</v>
      </c>
      <c r="G211" s="696">
        <v>10</v>
      </c>
      <c r="H211" s="698">
        <v>1</v>
      </c>
      <c r="I211" s="1132"/>
      <c r="J211" s="718"/>
      <c r="K211" s="695">
        <v>2</v>
      </c>
      <c r="L211" s="725">
        <v>19200</v>
      </c>
      <c r="M211" s="725">
        <v>11</v>
      </c>
      <c r="N211" s="725">
        <v>1</v>
      </c>
      <c r="O211" s="729"/>
      <c r="P211" s="730"/>
      <c r="Q211" s="730"/>
      <c r="R211" s="731"/>
      <c r="S211" s="1132"/>
      <c r="T211" s="718"/>
      <c r="U211" s="695">
        <v>3</v>
      </c>
      <c r="V211" s="725">
        <v>19000</v>
      </c>
      <c r="W211" s="725">
        <v>10</v>
      </c>
      <c r="X211" s="725">
        <v>1</v>
      </c>
      <c r="Y211" s="729"/>
      <c r="Z211" s="730"/>
      <c r="AA211" s="730"/>
      <c r="AB211" s="731"/>
      <c r="AC211" s="1132"/>
      <c r="AD211" s="718"/>
      <c r="AE211" s="773" t="s">
        <v>2051</v>
      </c>
      <c r="AF211" s="774">
        <v>4</v>
      </c>
      <c r="AG211" s="774">
        <v>18900</v>
      </c>
      <c r="AH211" s="774">
        <v>10</v>
      </c>
      <c r="AI211" s="802">
        <v>0</v>
      </c>
      <c r="AJ211" s="712"/>
      <c r="AK211" s="713"/>
      <c r="AL211" s="713"/>
      <c r="AM211" s="713"/>
      <c r="AN211" s="714"/>
      <c r="AO211" s="1132"/>
    </row>
    <row r="212" spans="1:41" s="724" customFormat="1" ht="17.25" thickBot="1">
      <c r="A212" s="760"/>
      <c r="B212" s="888"/>
      <c r="C212" s="888"/>
      <c r="D212" s="888"/>
      <c r="E212" s="887">
        <v>5</v>
      </c>
      <c r="F212" s="888">
        <v>19800</v>
      </c>
      <c r="G212" s="888">
        <v>10</v>
      </c>
      <c r="H212" s="889">
        <v>1</v>
      </c>
      <c r="I212" s="1133"/>
      <c r="J212" s="694"/>
      <c r="K212" s="695">
        <v>1</v>
      </c>
      <c r="L212" s="725">
        <v>19300</v>
      </c>
      <c r="M212" s="725">
        <v>19</v>
      </c>
      <c r="N212" s="725">
        <v>1</v>
      </c>
      <c r="O212" s="729"/>
      <c r="P212" s="730"/>
      <c r="Q212" s="730"/>
      <c r="R212" s="731"/>
      <c r="S212" s="1132"/>
      <c r="T212" s="694"/>
      <c r="U212" s="695">
        <v>2</v>
      </c>
      <c r="V212" s="725">
        <v>19200</v>
      </c>
      <c r="W212" s="725">
        <v>11</v>
      </c>
      <c r="X212" s="725">
        <v>1</v>
      </c>
      <c r="Y212" s="729"/>
      <c r="Z212" s="730"/>
      <c r="AA212" s="730"/>
      <c r="AB212" s="731"/>
      <c r="AC212" s="1132"/>
      <c r="AD212" s="694"/>
      <c r="AE212" s="773" t="s">
        <v>2052</v>
      </c>
      <c r="AF212" s="774">
        <v>3</v>
      </c>
      <c r="AG212" s="774">
        <v>19000</v>
      </c>
      <c r="AH212" s="774">
        <v>10</v>
      </c>
      <c r="AI212" s="802">
        <v>0</v>
      </c>
      <c r="AJ212" s="712"/>
      <c r="AK212" s="713"/>
      <c r="AL212" s="713"/>
      <c r="AM212" s="713"/>
      <c r="AN212" s="714"/>
      <c r="AO212" s="1132"/>
    </row>
    <row r="213" spans="1:41" s="724" customFormat="1">
      <c r="A213" s="687"/>
      <c r="B213" s="687"/>
      <c r="C213" s="687"/>
      <c r="D213" s="687"/>
      <c r="E213" s="687"/>
      <c r="F213" s="687"/>
      <c r="G213" s="687"/>
      <c r="H213" s="687"/>
      <c r="I213" s="689"/>
      <c r="J213" s="694"/>
      <c r="K213" s="695"/>
      <c r="L213" s="725"/>
      <c r="M213" s="725"/>
      <c r="N213" s="725"/>
      <c r="O213" s="697">
        <v>1</v>
      </c>
      <c r="P213" s="696">
        <v>19400</v>
      </c>
      <c r="Q213" s="696">
        <v>10</v>
      </c>
      <c r="R213" s="698">
        <v>1</v>
      </c>
      <c r="S213" s="1132"/>
      <c r="T213" s="718"/>
      <c r="U213" s="695">
        <v>1</v>
      </c>
      <c r="V213" s="725">
        <v>19300</v>
      </c>
      <c r="W213" s="725">
        <v>19</v>
      </c>
      <c r="X213" s="725">
        <v>1</v>
      </c>
      <c r="Y213" s="729"/>
      <c r="Z213" s="730"/>
      <c r="AA213" s="730"/>
      <c r="AB213" s="731"/>
      <c r="AC213" s="1132"/>
      <c r="AD213" s="694"/>
      <c r="AE213" s="895" t="s">
        <v>2053</v>
      </c>
      <c r="AF213" s="774">
        <v>2</v>
      </c>
      <c r="AG213" s="774">
        <v>19200</v>
      </c>
      <c r="AH213" s="774">
        <v>11</v>
      </c>
      <c r="AI213" s="802">
        <v>0</v>
      </c>
      <c r="AJ213" s="712"/>
      <c r="AK213" s="713"/>
      <c r="AL213" s="713"/>
      <c r="AM213" s="713"/>
      <c r="AN213" s="714"/>
      <c r="AO213" s="1132"/>
    </row>
    <row r="214" spans="1:41" s="724" customFormat="1">
      <c r="A214" s="687"/>
      <c r="B214" s="687"/>
      <c r="C214" s="687"/>
      <c r="D214" s="687"/>
      <c r="E214" s="687"/>
      <c r="F214" s="687"/>
      <c r="G214" s="687"/>
      <c r="H214" s="687"/>
      <c r="I214" s="689"/>
      <c r="J214" s="694"/>
      <c r="K214" s="695"/>
      <c r="L214" s="725"/>
      <c r="M214" s="725"/>
      <c r="N214" s="725"/>
      <c r="O214" s="697">
        <v>2</v>
      </c>
      <c r="P214" s="696">
        <v>19500</v>
      </c>
      <c r="Q214" s="696">
        <v>10</v>
      </c>
      <c r="R214" s="698">
        <v>1</v>
      </c>
      <c r="S214" s="1132"/>
      <c r="T214" s="718"/>
      <c r="U214" s="695"/>
      <c r="V214" s="725"/>
      <c r="W214" s="725"/>
      <c r="X214" s="725"/>
      <c r="Y214" s="697">
        <v>1</v>
      </c>
      <c r="Z214" s="696">
        <v>19400</v>
      </c>
      <c r="AA214" s="696">
        <v>10</v>
      </c>
      <c r="AB214" s="698">
        <v>1</v>
      </c>
      <c r="AC214" s="1132"/>
      <c r="AD214" s="694"/>
      <c r="AE214" s="773" t="s">
        <v>2054</v>
      </c>
      <c r="AF214" s="774">
        <v>1</v>
      </c>
      <c r="AG214" s="774">
        <v>19300</v>
      </c>
      <c r="AH214" s="774">
        <v>19</v>
      </c>
      <c r="AI214" s="802">
        <v>0</v>
      </c>
      <c r="AJ214" s="712"/>
      <c r="AK214" s="713"/>
      <c r="AL214" s="713"/>
      <c r="AM214" s="713"/>
      <c r="AN214" s="714"/>
      <c r="AO214" s="1132"/>
    </row>
    <row r="215" spans="1:41" s="724" customFormat="1">
      <c r="A215" s="687"/>
      <c r="B215" s="687"/>
      <c r="C215" s="687"/>
      <c r="D215" s="687"/>
      <c r="E215" s="687"/>
      <c r="F215" s="687"/>
      <c r="G215" s="687"/>
      <c r="H215" s="687"/>
      <c r="I215" s="689"/>
      <c r="J215" s="694"/>
      <c r="K215" s="695"/>
      <c r="L215" s="725"/>
      <c r="M215" s="725"/>
      <c r="N215" s="725"/>
      <c r="O215" s="697">
        <v>3</v>
      </c>
      <c r="P215" s="696">
        <v>19600</v>
      </c>
      <c r="Q215" s="696">
        <v>10</v>
      </c>
      <c r="R215" s="698">
        <v>1</v>
      </c>
      <c r="S215" s="1132"/>
      <c r="T215" s="694"/>
      <c r="U215" s="695"/>
      <c r="V215" s="725"/>
      <c r="W215" s="725"/>
      <c r="X215" s="725"/>
      <c r="Y215" s="697">
        <v>2</v>
      </c>
      <c r="Z215" s="696">
        <v>19500</v>
      </c>
      <c r="AA215" s="696">
        <v>10</v>
      </c>
      <c r="AB215" s="698">
        <v>1</v>
      </c>
      <c r="AC215" s="1132"/>
      <c r="AD215" s="694"/>
      <c r="AE215" s="803"/>
      <c r="AF215" s="774"/>
      <c r="AG215" s="774"/>
      <c r="AH215" s="774"/>
      <c r="AI215" s="802"/>
      <c r="AJ215" s="713" t="s">
        <v>2035</v>
      </c>
      <c r="AK215" s="713">
        <v>1</v>
      </c>
      <c r="AL215" s="713">
        <v>19400</v>
      </c>
      <c r="AM215" s="713">
        <v>10</v>
      </c>
      <c r="AN215" s="714">
        <v>0</v>
      </c>
      <c r="AO215" s="1132"/>
    </row>
    <row r="216" spans="1:41" s="724" customFormat="1">
      <c r="A216" s="687"/>
      <c r="B216" s="687"/>
      <c r="C216" s="687"/>
      <c r="D216" s="687"/>
      <c r="E216" s="687"/>
      <c r="F216" s="687"/>
      <c r="G216" s="687"/>
      <c r="H216" s="687"/>
      <c r="I216" s="689"/>
      <c r="J216" s="694"/>
      <c r="K216" s="695"/>
      <c r="L216" s="725"/>
      <c r="M216" s="725"/>
      <c r="N216" s="725"/>
      <c r="O216" s="697">
        <v>4</v>
      </c>
      <c r="P216" s="696">
        <v>19700</v>
      </c>
      <c r="Q216" s="696">
        <v>10</v>
      </c>
      <c r="R216" s="698">
        <v>1</v>
      </c>
      <c r="S216" s="1132"/>
      <c r="T216" s="694"/>
      <c r="U216" s="695"/>
      <c r="V216" s="725"/>
      <c r="W216" s="725"/>
      <c r="X216" s="725"/>
      <c r="Y216" s="697">
        <v>3</v>
      </c>
      <c r="Z216" s="696">
        <v>19600</v>
      </c>
      <c r="AA216" s="696">
        <v>10</v>
      </c>
      <c r="AB216" s="698">
        <v>1</v>
      </c>
      <c r="AC216" s="1132"/>
      <c r="AD216" s="694"/>
      <c r="AE216" s="803"/>
      <c r="AF216" s="774"/>
      <c r="AG216" s="774"/>
      <c r="AH216" s="774"/>
      <c r="AI216" s="802"/>
      <c r="AJ216" s="713" t="s">
        <v>2036</v>
      </c>
      <c r="AK216" s="713">
        <v>2</v>
      </c>
      <c r="AL216" s="713">
        <v>19500</v>
      </c>
      <c r="AM216" s="713">
        <v>10</v>
      </c>
      <c r="AN216" s="714">
        <v>0</v>
      </c>
      <c r="AO216" s="1132"/>
    </row>
    <row r="217" spans="1:41" s="724" customFormat="1">
      <c r="A217" s="687"/>
      <c r="B217" s="687"/>
      <c r="C217" s="687"/>
      <c r="D217" s="687"/>
      <c r="E217" s="687"/>
      <c r="F217" s="687"/>
      <c r="G217" s="687"/>
      <c r="H217" s="687"/>
      <c r="I217" s="689"/>
      <c r="J217" s="694"/>
      <c r="K217" s="695"/>
      <c r="L217" s="725"/>
      <c r="M217" s="725"/>
      <c r="N217" s="725"/>
      <c r="O217" s="697">
        <v>5</v>
      </c>
      <c r="P217" s="696">
        <v>19800</v>
      </c>
      <c r="Q217" s="696">
        <v>10</v>
      </c>
      <c r="R217" s="698">
        <v>1</v>
      </c>
      <c r="S217" s="1132"/>
      <c r="T217" s="694"/>
      <c r="U217" s="695"/>
      <c r="V217" s="725"/>
      <c r="W217" s="725"/>
      <c r="X217" s="725"/>
      <c r="Y217" s="697">
        <v>4</v>
      </c>
      <c r="Z217" s="696">
        <v>19700</v>
      </c>
      <c r="AA217" s="696">
        <v>10</v>
      </c>
      <c r="AB217" s="698">
        <v>1</v>
      </c>
      <c r="AC217" s="1132"/>
      <c r="AD217" s="694"/>
      <c r="AE217" s="803"/>
      <c r="AF217" s="774"/>
      <c r="AG217" s="774"/>
      <c r="AH217" s="774"/>
      <c r="AI217" s="802"/>
      <c r="AJ217" s="713" t="s">
        <v>2037</v>
      </c>
      <c r="AK217" s="713">
        <v>3</v>
      </c>
      <c r="AL217" s="713">
        <v>19600</v>
      </c>
      <c r="AM217" s="713">
        <v>10</v>
      </c>
      <c r="AN217" s="714">
        <v>0</v>
      </c>
      <c r="AO217" s="1132"/>
    </row>
    <row r="218" spans="1:41" s="724" customFormat="1">
      <c r="A218" s="687"/>
      <c r="B218" s="687"/>
      <c r="C218" s="687"/>
      <c r="D218" s="687"/>
      <c r="E218" s="687"/>
      <c r="F218" s="687"/>
      <c r="G218" s="687"/>
      <c r="H218" s="687"/>
      <c r="I218" s="689"/>
      <c r="J218" s="694"/>
      <c r="K218" s="695"/>
      <c r="L218" s="725"/>
      <c r="M218" s="725"/>
      <c r="N218" s="725"/>
      <c r="O218" s="697">
        <v>6</v>
      </c>
      <c r="P218" s="696">
        <v>19900</v>
      </c>
      <c r="Q218" s="696">
        <v>10</v>
      </c>
      <c r="R218" s="698">
        <v>1</v>
      </c>
      <c r="S218" s="1132"/>
      <c r="T218" s="694"/>
      <c r="U218" s="695"/>
      <c r="V218" s="725"/>
      <c r="W218" s="725"/>
      <c r="X218" s="725"/>
      <c r="Y218" s="697">
        <v>5</v>
      </c>
      <c r="Z218" s="696">
        <v>19800</v>
      </c>
      <c r="AA218" s="696">
        <v>10</v>
      </c>
      <c r="AB218" s="698">
        <v>1</v>
      </c>
      <c r="AC218" s="1132"/>
      <c r="AD218" s="694"/>
      <c r="AE218" s="803"/>
      <c r="AF218" s="774"/>
      <c r="AG218" s="774"/>
      <c r="AH218" s="774"/>
      <c r="AI218" s="802"/>
      <c r="AJ218" s="713" t="s">
        <v>2038</v>
      </c>
      <c r="AK218" s="713">
        <v>4</v>
      </c>
      <c r="AL218" s="713">
        <v>19700</v>
      </c>
      <c r="AM218" s="713">
        <v>10</v>
      </c>
      <c r="AN218" s="714">
        <v>0</v>
      </c>
      <c r="AO218" s="1132"/>
    </row>
    <row r="219" spans="1:41" s="724" customFormat="1">
      <c r="A219" s="687"/>
      <c r="B219" s="687"/>
      <c r="C219" s="687"/>
      <c r="D219" s="687"/>
      <c r="E219" s="687"/>
      <c r="F219" s="687"/>
      <c r="G219" s="687"/>
      <c r="H219" s="687"/>
      <c r="I219" s="689"/>
      <c r="J219" s="694"/>
      <c r="K219" s="695"/>
      <c r="L219" s="725"/>
      <c r="M219" s="725"/>
      <c r="N219" s="725"/>
      <c r="O219" s="697">
        <v>7</v>
      </c>
      <c r="P219" s="696">
        <v>20000</v>
      </c>
      <c r="Q219" s="696">
        <v>10</v>
      </c>
      <c r="R219" s="698">
        <v>1</v>
      </c>
      <c r="S219" s="1132"/>
      <c r="T219" s="718"/>
      <c r="U219" s="695"/>
      <c r="V219" s="725"/>
      <c r="W219" s="725"/>
      <c r="X219" s="725"/>
      <c r="Y219" s="697">
        <v>6</v>
      </c>
      <c r="Z219" s="696">
        <v>19900</v>
      </c>
      <c r="AA219" s="696">
        <v>10</v>
      </c>
      <c r="AB219" s="698">
        <v>1</v>
      </c>
      <c r="AC219" s="1132"/>
      <c r="AD219" s="718"/>
      <c r="AE219" s="803"/>
      <c r="AF219" s="774"/>
      <c r="AG219" s="774"/>
      <c r="AH219" s="774"/>
      <c r="AI219" s="802"/>
      <c r="AJ219" s="713" t="s">
        <v>2039</v>
      </c>
      <c r="AK219" s="713">
        <v>5</v>
      </c>
      <c r="AL219" s="713">
        <v>19800</v>
      </c>
      <c r="AM219" s="713">
        <v>10</v>
      </c>
      <c r="AN219" s="714">
        <v>0</v>
      </c>
      <c r="AO219" s="1132"/>
    </row>
    <row r="220" spans="1:41" s="724" customFormat="1" ht="17.25" thickBot="1">
      <c r="A220" s="687"/>
      <c r="B220" s="687"/>
      <c r="C220" s="687"/>
      <c r="D220" s="687"/>
      <c r="E220" s="687"/>
      <c r="F220" s="687"/>
      <c r="G220" s="687"/>
      <c r="H220" s="687"/>
      <c r="I220" s="689"/>
      <c r="J220" s="694"/>
      <c r="K220" s="760"/>
      <c r="L220" s="716"/>
      <c r="M220" s="716"/>
      <c r="N220" s="716"/>
      <c r="O220" s="804">
        <v>8</v>
      </c>
      <c r="P220" s="775">
        <v>20100</v>
      </c>
      <c r="Q220" s="775">
        <v>10</v>
      </c>
      <c r="R220" s="805">
        <v>1</v>
      </c>
      <c r="S220" s="1133"/>
      <c r="T220" s="718"/>
      <c r="U220" s="695"/>
      <c r="V220" s="725"/>
      <c r="W220" s="725"/>
      <c r="X220" s="725"/>
      <c r="Y220" s="697">
        <v>7</v>
      </c>
      <c r="Z220" s="696">
        <v>20000</v>
      </c>
      <c r="AA220" s="696">
        <v>10</v>
      </c>
      <c r="AB220" s="698">
        <v>1</v>
      </c>
      <c r="AC220" s="1132"/>
      <c r="AD220" s="718"/>
      <c r="AE220" s="803"/>
      <c r="AF220" s="774"/>
      <c r="AG220" s="774"/>
      <c r="AH220" s="774"/>
      <c r="AI220" s="802"/>
      <c r="AJ220" s="713" t="s">
        <v>2040</v>
      </c>
      <c r="AK220" s="713">
        <v>6</v>
      </c>
      <c r="AL220" s="713">
        <v>19900</v>
      </c>
      <c r="AM220" s="713">
        <v>10</v>
      </c>
      <c r="AN220" s="714">
        <v>0</v>
      </c>
      <c r="AO220" s="1132"/>
    </row>
    <row r="221" spans="1:41" s="724" customFormat="1" ht="17.25" thickBot="1">
      <c r="A221" s="687"/>
      <c r="B221" s="687"/>
      <c r="C221" s="687"/>
      <c r="D221" s="687"/>
      <c r="E221" s="687"/>
      <c r="F221" s="687"/>
      <c r="G221" s="687"/>
      <c r="H221" s="687"/>
      <c r="I221" s="689"/>
      <c r="J221" s="694"/>
      <c r="K221" s="718"/>
      <c r="L221" s="718"/>
      <c r="M221" s="718"/>
      <c r="N221" s="718"/>
      <c r="O221" s="718"/>
      <c r="P221" s="718"/>
      <c r="Q221" s="718"/>
      <c r="R221" s="718"/>
      <c r="S221" s="718"/>
      <c r="T221" s="718"/>
      <c r="U221" s="760"/>
      <c r="V221" s="716"/>
      <c r="W221" s="716"/>
      <c r="X221" s="716"/>
      <c r="Y221" s="804">
        <v>8</v>
      </c>
      <c r="Z221" s="775">
        <v>20100</v>
      </c>
      <c r="AA221" s="775">
        <v>10</v>
      </c>
      <c r="AB221" s="805">
        <v>1</v>
      </c>
      <c r="AC221" s="1133"/>
      <c r="AD221" s="718"/>
      <c r="AE221" s="803"/>
      <c r="AF221" s="774"/>
      <c r="AG221" s="774"/>
      <c r="AH221" s="774"/>
      <c r="AI221" s="802"/>
      <c r="AJ221" s="713" t="s">
        <v>2041</v>
      </c>
      <c r="AK221" s="713">
        <v>7</v>
      </c>
      <c r="AL221" s="713">
        <v>20000</v>
      </c>
      <c r="AM221" s="713">
        <v>10</v>
      </c>
      <c r="AN221" s="714">
        <v>0</v>
      </c>
      <c r="AO221" s="1132"/>
    </row>
    <row r="222" spans="1:41" s="724" customFormat="1" ht="17.25" thickBot="1">
      <c r="A222" s="687"/>
      <c r="B222" s="687"/>
      <c r="C222" s="687"/>
      <c r="D222" s="687"/>
      <c r="E222" s="687"/>
      <c r="F222" s="687"/>
      <c r="G222" s="687"/>
      <c r="H222" s="687"/>
      <c r="I222" s="689"/>
      <c r="J222" s="694"/>
      <c r="K222" s="718"/>
      <c r="L222" s="718"/>
      <c r="M222" s="718"/>
      <c r="N222" s="718"/>
      <c r="O222" s="718"/>
      <c r="P222" s="718"/>
      <c r="Q222" s="718"/>
      <c r="R222" s="718"/>
      <c r="S222" s="718"/>
      <c r="T222" s="718"/>
      <c r="U222" s="718"/>
      <c r="V222" s="718"/>
      <c r="W222" s="718"/>
      <c r="X222" s="718"/>
      <c r="Y222" s="718"/>
      <c r="Z222" s="718"/>
      <c r="AA222" s="718"/>
      <c r="AB222" s="718"/>
      <c r="AC222" s="718"/>
      <c r="AD222" s="718"/>
      <c r="AE222" s="799"/>
      <c r="AF222" s="869"/>
      <c r="AG222" s="869"/>
      <c r="AH222" s="869"/>
      <c r="AI222" s="755"/>
      <c r="AJ222" s="780" t="s">
        <v>2042</v>
      </c>
      <c r="AK222" s="885">
        <v>8</v>
      </c>
      <c r="AL222" s="885">
        <v>20100</v>
      </c>
      <c r="AM222" s="885">
        <v>10</v>
      </c>
      <c r="AN222" s="886">
        <v>0</v>
      </c>
      <c r="AO222" s="1133"/>
    </row>
    <row r="223" spans="1:41" s="679" customFormat="1">
      <c r="A223" s="859"/>
      <c r="B223" s="859"/>
      <c r="C223" s="859"/>
      <c r="D223" s="859"/>
      <c r="E223" s="859"/>
      <c r="F223" s="859"/>
      <c r="G223" s="859"/>
      <c r="H223" s="859"/>
      <c r="I223" s="686"/>
      <c r="AE223" s="859"/>
      <c r="AF223" s="859"/>
      <c r="AG223" s="859"/>
      <c r="AH223" s="859"/>
      <c r="AI223" s="859"/>
      <c r="AJ223" s="680"/>
      <c r="AK223" s="859"/>
      <c r="AL223" s="859"/>
      <c r="AM223" s="859"/>
      <c r="AN223" s="682"/>
      <c r="AO223" s="683"/>
    </row>
    <row r="224" spans="1:41" s="679" customFormat="1" ht="17.25" thickBot="1">
      <c r="A224" s="678"/>
      <c r="B224" s="678"/>
      <c r="C224" s="678"/>
      <c r="D224" s="678"/>
      <c r="E224" s="678"/>
      <c r="F224" s="678"/>
      <c r="G224" s="678"/>
      <c r="H224" s="678"/>
      <c r="I224" s="678"/>
    </row>
    <row r="225" spans="1:41" s="724" customFormat="1" ht="17.25" thickBot="1">
      <c r="A225" s="1147" t="s">
        <v>432</v>
      </c>
      <c r="B225" s="1148"/>
      <c r="C225" s="1148"/>
      <c r="D225" s="1148"/>
      <c r="E225" s="1148"/>
      <c r="F225" s="1148"/>
      <c r="G225" s="1148"/>
      <c r="H225" s="1149"/>
      <c r="I225" s="801"/>
      <c r="J225" s="694"/>
      <c r="K225" s="1150" t="s">
        <v>433</v>
      </c>
      <c r="L225" s="1151"/>
      <c r="M225" s="1151"/>
      <c r="N225" s="1151"/>
      <c r="O225" s="1151"/>
      <c r="P225" s="1151"/>
      <c r="Q225" s="1151"/>
      <c r="R225" s="1152"/>
      <c r="S225" s="694"/>
      <c r="T225" s="694"/>
      <c r="U225" s="1150" t="s">
        <v>434</v>
      </c>
      <c r="V225" s="1151"/>
      <c r="W225" s="1151"/>
      <c r="X225" s="1151"/>
      <c r="Y225" s="1151"/>
      <c r="Z225" s="1151"/>
      <c r="AA225" s="1151"/>
      <c r="AB225" s="1152"/>
      <c r="AC225" s="694"/>
      <c r="AD225" s="694"/>
      <c r="AE225" s="1150" t="s">
        <v>435</v>
      </c>
      <c r="AF225" s="1151"/>
      <c r="AG225" s="1151"/>
      <c r="AH225" s="1151"/>
      <c r="AI225" s="1151"/>
      <c r="AJ225" s="1151"/>
      <c r="AK225" s="1151"/>
      <c r="AL225" s="1151"/>
      <c r="AM225" s="1151"/>
      <c r="AN225" s="1152"/>
      <c r="AO225" s="694"/>
    </row>
    <row r="226" spans="1:41" s="724" customFormat="1" ht="31.5">
      <c r="A226" s="1153" t="s">
        <v>293</v>
      </c>
      <c r="B226" s="1154"/>
      <c r="C226" s="1154"/>
      <c r="D226" s="1155"/>
      <c r="E226" s="1156" t="s">
        <v>294</v>
      </c>
      <c r="F226" s="1157"/>
      <c r="G226" s="1154"/>
      <c r="H226" s="1158"/>
      <c r="I226" s="143" t="s">
        <v>2055</v>
      </c>
      <c r="J226" s="694"/>
      <c r="K226" s="1153" t="s">
        <v>293</v>
      </c>
      <c r="L226" s="1154"/>
      <c r="M226" s="1154"/>
      <c r="N226" s="1155"/>
      <c r="O226" s="1156" t="s">
        <v>294</v>
      </c>
      <c r="P226" s="1157"/>
      <c r="Q226" s="1154"/>
      <c r="R226" s="1158"/>
      <c r="S226" s="143" t="s">
        <v>2055</v>
      </c>
      <c r="T226" s="694"/>
      <c r="U226" s="1153" t="s">
        <v>293</v>
      </c>
      <c r="V226" s="1154"/>
      <c r="W226" s="1154"/>
      <c r="X226" s="1155"/>
      <c r="Y226" s="1156" t="s">
        <v>294</v>
      </c>
      <c r="Z226" s="1157"/>
      <c r="AA226" s="1154"/>
      <c r="AB226" s="1158"/>
      <c r="AC226" s="143" t="s">
        <v>2055</v>
      </c>
      <c r="AD226" s="694"/>
      <c r="AE226" s="1142" t="s">
        <v>293</v>
      </c>
      <c r="AF226" s="1143"/>
      <c r="AG226" s="1143"/>
      <c r="AH226" s="1143"/>
      <c r="AI226" s="1144"/>
      <c r="AJ226" s="1145" t="s">
        <v>343</v>
      </c>
      <c r="AK226" s="1143"/>
      <c r="AL226" s="1143"/>
      <c r="AM226" s="1143"/>
      <c r="AN226" s="1146"/>
      <c r="AO226" s="143" t="s">
        <v>2055</v>
      </c>
    </row>
    <row r="227" spans="1:41" s="724" customFormat="1" ht="63">
      <c r="A227" s="695" t="s">
        <v>401</v>
      </c>
      <c r="B227" s="696" t="s">
        <v>219</v>
      </c>
      <c r="C227" s="696" t="s">
        <v>297</v>
      </c>
      <c r="D227" s="696" t="s">
        <v>302</v>
      </c>
      <c r="E227" s="697" t="s">
        <v>299</v>
      </c>
      <c r="F227" s="696" t="s">
        <v>219</v>
      </c>
      <c r="G227" s="696" t="s">
        <v>297</v>
      </c>
      <c r="H227" s="698" t="s">
        <v>300</v>
      </c>
      <c r="I227" s="699" t="s">
        <v>1066</v>
      </c>
      <c r="J227" s="694"/>
      <c r="K227" s="695" t="s">
        <v>296</v>
      </c>
      <c r="L227" s="696" t="s">
        <v>219</v>
      </c>
      <c r="M227" s="696" t="s">
        <v>297</v>
      </c>
      <c r="N227" s="696" t="s">
        <v>317</v>
      </c>
      <c r="O227" s="697" t="s">
        <v>299</v>
      </c>
      <c r="P227" s="696" t="s">
        <v>219</v>
      </c>
      <c r="Q227" s="696" t="s">
        <v>297</v>
      </c>
      <c r="R227" s="698" t="s">
        <v>300</v>
      </c>
      <c r="S227" s="699" t="s">
        <v>1066</v>
      </c>
      <c r="T227" s="694"/>
      <c r="U227" s="695" t="s">
        <v>401</v>
      </c>
      <c r="V227" s="696" t="s">
        <v>219</v>
      </c>
      <c r="W227" s="696" t="s">
        <v>297</v>
      </c>
      <c r="X227" s="696" t="s">
        <v>345</v>
      </c>
      <c r="Y227" s="697" t="s">
        <v>299</v>
      </c>
      <c r="Z227" s="696" t="s">
        <v>219</v>
      </c>
      <c r="AA227" s="696" t="s">
        <v>297</v>
      </c>
      <c r="AB227" s="698" t="s">
        <v>300</v>
      </c>
      <c r="AC227" s="699" t="s">
        <v>1066</v>
      </c>
      <c r="AD227" s="694"/>
      <c r="AE227" s="708" t="s">
        <v>436</v>
      </c>
      <c r="AF227" s="701" t="s">
        <v>319</v>
      </c>
      <c r="AG227" s="701" t="s">
        <v>219</v>
      </c>
      <c r="AH227" s="864" t="s">
        <v>251</v>
      </c>
      <c r="AI227" s="701" t="s">
        <v>306</v>
      </c>
      <c r="AJ227" s="702" t="s">
        <v>307</v>
      </c>
      <c r="AK227" s="701" t="s">
        <v>319</v>
      </c>
      <c r="AL227" s="701" t="s">
        <v>219</v>
      </c>
      <c r="AM227" s="701" t="s">
        <v>251</v>
      </c>
      <c r="AN227" s="703" t="s">
        <v>309</v>
      </c>
      <c r="AO227" s="704" t="s">
        <v>1066</v>
      </c>
    </row>
    <row r="228" spans="1:41" s="724" customFormat="1">
      <c r="A228" s="1216" t="s">
        <v>310</v>
      </c>
      <c r="B228" s="1136"/>
      <c r="C228" s="1136"/>
      <c r="D228" s="1217"/>
      <c r="E228" s="1134"/>
      <c r="F228" s="1135"/>
      <c r="G228" s="1136"/>
      <c r="H228" s="1137"/>
      <c r="I228" s="1206"/>
      <c r="J228" s="694"/>
      <c r="K228" s="1216" t="s">
        <v>310</v>
      </c>
      <c r="L228" s="1136"/>
      <c r="M228" s="1136"/>
      <c r="N228" s="1217"/>
      <c r="O228" s="1134"/>
      <c r="P228" s="1135"/>
      <c r="Q228" s="1136"/>
      <c r="R228" s="1137"/>
      <c r="S228" s="1206"/>
      <c r="T228" s="694"/>
      <c r="U228" s="1216" t="s">
        <v>310</v>
      </c>
      <c r="V228" s="1136"/>
      <c r="W228" s="1136"/>
      <c r="X228" s="1217"/>
      <c r="Y228" s="1134"/>
      <c r="Z228" s="1135"/>
      <c r="AA228" s="1136"/>
      <c r="AB228" s="1137"/>
      <c r="AC228" s="1206"/>
      <c r="AD228" s="694"/>
      <c r="AE228" s="1214" t="s">
        <v>376</v>
      </c>
      <c r="AF228" s="1212"/>
      <c r="AG228" s="1212"/>
      <c r="AH228" s="1212"/>
      <c r="AI228" s="1215"/>
      <c r="AJ228" s="713"/>
      <c r="AK228" s="713"/>
      <c r="AL228" s="713"/>
      <c r="AM228" s="713"/>
      <c r="AN228" s="713"/>
      <c r="AO228" s="1131"/>
    </row>
    <row r="229" spans="1:41" s="724" customFormat="1" ht="17.25" thickBot="1">
      <c r="A229" s="1208"/>
      <c r="B229" s="1191"/>
      <c r="C229" s="1191"/>
      <c r="D229" s="1209"/>
      <c r="E229" s="1189" t="s">
        <v>310</v>
      </c>
      <c r="F229" s="1190"/>
      <c r="G229" s="1191"/>
      <c r="H229" s="1192"/>
      <c r="I229" s="1210"/>
      <c r="J229" s="718"/>
      <c r="K229" s="1208"/>
      <c r="L229" s="1191"/>
      <c r="M229" s="1191"/>
      <c r="N229" s="1209"/>
      <c r="O229" s="1189" t="s">
        <v>310</v>
      </c>
      <c r="P229" s="1190"/>
      <c r="Q229" s="1191"/>
      <c r="R229" s="1192"/>
      <c r="S229" s="1210"/>
      <c r="T229" s="694"/>
      <c r="U229" s="1208"/>
      <c r="V229" s="1191"/>
      <c r="W229" s="1191"/>
      <c r="X229" s="1209"/>
      <c r="Y229" s="1189" t="s">
        <v>310</v>
      </c>
      <c r="Z229" s="1190"/>
      <c r="AA229" s="1191"/>
      <c r="AB229" s="1192"/>
      <c r="AC229" s="1210"/>
      <c r="AD229" s="694"/>
      <c r="AE229" s="778"/>
      <c r="AF229" s="885"/>
      <c r="AG229" s="885"/>
      <c r="AH229" s="885"/>
      <c r="AI229" s="755"/>
      <c r="AJ229" s="1253" t="s">
        <v>376</v>
      </c>
      <c r="AK229" s="1254"/>
      <c r="AL229" s="1254"/>
      <c r="AM229" s="1254"/>
      <c r="AN229" s="1255"/>
      <c r="AO229" s="1133"/>
    </row>
    <row r="230" spans="1:41" s="679" customFormat="1">
      <c r="A230" s="859"/>
      <c r="B230" s="859"/>
      <c r="C230" s="859"/>
      <c r="D230" s="859"/>
      <c r="E230" s="859"/>
      <c r="F230" s="859"/>
      <c r="G230" s="859"/>
      <c r="H230" s="859"/>
      <c r="I230" s="686"/>
      <c r="AE230" s="680"/>
      <c r="AF230" s="859"/>
      <c r="AG230" s="859"/>
      <c r="AH230" s="859"/>
      <c r="AI230" s="682"/>
      <c r="AJ230" s="859"/>
      <c r="AK230" s="859"/>
      <c r="AL230" s="859"/>
      <c r="AM230" s="859"/>
      <c r="AN230" s="859"/>
      <c r="AO230" s="686"/>
    </row>
    <row r="231" spans="1:41" s="679" customFormat="1" ht="17.25" thickBot="1">
      <c r="A231" s="678"/>
      <c r="B231" s="678"/>
      <c r="C231" s="678"/>
      <c r="D231" s="678"/>
      <c r="E231" s="678"/>
      <c r="F231" s="678"/>
      <c r="G231" s="678"/>
      <c r="H231" s="678"/>
      <c r="I231" s="678"/>
    </row>
    <row r="232" spans="1:41" s="80" customFormat="1" ht="17.25" thickBot="1">
      <c r="A232" s="1150" t="s">
        <v>437</v>
      </c>
      <c r="B232" s="1151"/>
      <c r="C232" s="1151"/>
      <c r="D232" s="1151"/>
      <c r="E232" s="1151"/>
      <c r="F232" s="1151"/>
      <c r="G232" s="1151"/>
      <c r="H232" s="1152"/>
      <c r="I232" s="801"/>
      <c r="J232" s="99"/>
      <c r="K232" s="1262" t="s">
        <v>438</v>
      </c>
      <c r="L232" s="1263"/>
      <c r="M232" s="1263"/>
      <c r="N232" s="1263"/>
      <c r="O232" s="1263"/>
      <c r="P232" s="1263"/>
      <c r="Q232" s="1263"/>
      <c r="R232" s="1264"/>
      <c r="S232" s="78"/>
      <c r="T232" s="78"/>
      <c r="U232" s="1262" t="s">
        <v>439</v>
      </c>
      <c r="V232" s="1263"/>
      <c r="W232" s="1263"/>
      <c r="X232" s="1263"/>
      <c r="Y232" s="1263"/>
      <c r="Z232" s="1263"/>
      <c r="AA232" s="1263"/>
      <c r="AB232" s="1264"/>
      <c r="AC232" s="78"/>
      <c r="AD232" s="78"/>
      <c r="AE232" s="1150" t="s">
        <v>440</v>
      </c>
      <c r="AF232" s="1151"/>
      <c r="AG232" s="1151"/>
      <c r="AH232" s="1151"/>
      <c r="AI232" s="1151"/>
      <c r="AJ232" s="1151"/>
      <c r="AK232" s="1151"/>
      <c r="AL232" s="1151"/>
      <c r="AM232" s="1151"/>
      <c r="AN232" s="1152"/>
      <c r="AO232" s="694"/>
    </row>
    <row r="233" spans="1:41" s="80" customFormat="1" ht="31.5">
      <c r="A233" s="1153" t="s">
        <v>293</v>
      </c>
      <c r="B233" s="1154"/>
      <c r="C233" s="1154"/>
      <c r="D233" s="1155"/>
      <c r="E233" s="1156" t="s">
        <v>294</v>
      </c>
      <c r="F233" s="1157"/>
      <c r="G233" s="1154"/>
      <c r="H233" s="1158"/>
      <c r="I233" s="143" t="s">
        <v>2056</v>
      </c>
      <c r="J233" s="99"/>
      <c r="K233" s="1181" t="s">
        <v>293</v>
      </c>
      <c r="L233" s="1182"/>
      <c r="M233" s="1182"/>
      <c r="N233" s="1183"/>
      <c r="O233" s="1184" t="s">
        <v>294</v>
      </c>
      <c r="P233" s="1185"/>
      <c r="Q233" s="1182"/>
      <c r="R233" s="1186"/>
      <c r="S233" s="81" t="s">
        <v>1296</v>
      </c>
      <c r="T233" s="78"/>
      <c r="U233" s="1181" t="s">
        <v>293</v>
      </c>
      <c r="V233" s="1182"/>
      <c r="W233" s="1182"/>
      <c r="X233" s="1183"/>
      <c r="Y233" s="1184" t="s">
        <v>294</v>
      </c>
      <c r="Z233" s="1185"/>
      <c r="AA233" s="1182"/>
      <c r="AB233" s="1186"/>
      <c r="AC233" s="81" t="s">
        <v>1296</v>
      </c>
      <c r="AD233" s="78"/>
      <c r="AE233" s="1142" t="s">
        <v>293</v>
      </c>
      <c r="AF233" s="1143"/>
      <c r="AG233" s="1143"/>
      <c r="AH233" s="1143"/>
      <c r="AI233" s="1144"/>
      <c r="AJ233" s="1145" t="s">
        <v>343</v>
      </c>
      <c r="AK233" s="1143"/>
      <c r="AL233" s="1143"/>
      <c r="AM233" s="1143"/>
      <c r="AN233" s="1146"/>
      <c r="AO233" s="143" t="s">
        <v>2056</v>
      </c>
    </row>
    <row r="234" spans="1:41" s="80" customFormat="1" ht="63">
      <c r="A234" s="695" t="s">
        <v>366</v>
      </c>
      <c r="B234" s="696" t="s">
        <v>219</v>
      </c>
      <c r="C234" s="696" t="s">
        <v>297</v>
      </c>
      <c r="D234" s="696" t="s">
        <v>430</v>
      </c>
      <c r="E234" s="697" t="s">
        <v>299</v>
      </c>
      <c r="F234" s="696" t="s">
        <v>219</v>
      </c>
      <c r="G234" s="696" t="s">
        <v>297</v>
      </c>
      <c r="H234" s="698" t="s">
        <v>300</v>
      </c>
      <c r="I234" s="699" t="s">
        <v>1066</v>
      </c>
      <c r="J234" s="99"/>
      <c r="K234" s="82" t="s">
        <v>381</v>
      </c>
      <c r="L234" s="83" t="s">
        <v>219</v>
      </c>
      <c r="M234" s="83" t="s">
        <v>297</v>
      </c>
      <c r="N234" s="83" t="s">
        <v>441</v>
      </c>
      <c r="O234" s="84" t="s">
        <v>299</v>
      </c>
      <c r="P234" s="83" t="s">
        <v>219</v>
      </c>
      <c r="Q234" s="83" t="s">
        <v>297</v>
      </c>
      <c r="R234" s="85" t="s">
        <v>300</v>
      </c>
      <c r="S234" s="86" t="s">
        <v>1066</v>
      </c>
      <c r="T234" s="78"/>
      <c r="U234" s="82" t="s">
        <v>296</v>
      </c>
      <c r="V234" s="83" t="s">
        <v>219</v>
      </c>
      <c r="W234" s="83" t="s">
        <v>297</v>
      </c>
      <c r="X234" s="83" t="s">
        <v>302</v>
      </c>
      <c r="Y234" s="84" t="s">
        <v>299</v>
      </c>
      <c r="Z234" s="83" t="s">
        <v>219</v>
      </c>
      <c r="AA234" s="83" t="s">
        <v>297</v>
      </c>
      <c r="AB234" s="85" t="s">
        <v>300</v>
      </c>
      <c r="AC234" s="86" t="s">
        <v>1066</v>
      </c>
      <c r="AD234" s="78"/>
      <c r="AE234" s="708" t="s">
        <v>304</v>
      </c>
      <c r="AF234" s="701" t="s">
        <v>348</v>
      </c>
      <c r="AG234" s="701" t="s">
        <v>219</v>
      </c>
      <c r="AH234" s="864" t="s">
        <v>251</v>
      </c>
      <c r="AI234" s="701" t="s">
        <v>306</v>
      </c>
      <c r="AJ234" s="702" t="s">
        <v>307</v>
      </c>
      <c r="AK234" s="701" t="s">
        <v>319</v>
      </c>
      <c r="AL234" s="701" t="s">
        <v>219</v>
      </c>
      <c r="AM234" s="701" t="s">
        <v>251</v>
      </c>
      <c r="AN234" s="703" t="s">
        <v>309</v>
      </c>
      <c r="AO234" s="704" t="s">
        <v>1066</v>
      </c>
    </row>
    <row r="235" spans="1:41" s="80" customFormat="1">
      <c r="A235" s="1216" t="s">
        <v>310</v>
      </c>
      <c r="B235" s="1136"/>
      <c r="C235" s="1136"/>
      <c r="D235" s="1217"/>
      <c r="E235" s="1134"/>
      <c r="F235" s="1135"/>
      <c r="G235" s="1136"/>
      <c r="H235" s="1137"/>
      <c r="I235" s="1206"/>
      <c r="J235" s="99"/>
      <c r="K235" s="1256" t="s">
        <v>310</v>
      </c>
      <c r="L235" s="1257"/>
      <c r="M235" s="1257"/>
      <c r="N235" s="1258"/>
      <c r="O235" s="1259"/>
      <c r="P235" s="1260"/>
      <c r="Q235" s="1257"/>
      <c r="R235" s="1261"/>
      <c r="S235" s="1233"/>
      <c r="T235" s="78"/>
      <c r="U235" s="1256" t="s">
        <v>310</v>
      </c>
      <c r="V235" s="1257"/>
      <c r="W235" s="1257"/>
      <c r="X235" s="1258"/>
      <c r="Y235" s="1259"/>
      <c r="Z235" s="1260"/>
      <c r="AA235" s="1257"/>
      <c r="AB235" s="1261"/>
      <c r="AC235" s="1233"/>
      <c r="AD235" s="78"/>
      <c r="AE235" s="1214" t="s">
        <v>376</v>
      </c>
      <c r="AF235" s="1212"/>
      <c r="AG235" s="1212"/>
      <c r="AH235" s="1212"/>
      <c r="AI235" s="1215"/>
      <c r="AJ235" s="713"/>
      <c r="AK235" s="713"/>
      <c r="AL235" s="713"/>
      <c r="AM235" s="713"/>
      <c r="AN235" s="713"/>
      <c r="AO235" s="1131"/>
    </row>
    <row r="236" spans="1:41" s="80" customFormat="1" ht="17.25" thickBot="1">
      <c r="A236" s="1208"/>
      <c r="B236" s="1191"/>
      <c r="C236" s="1191"/>
      <c r="D236" s="1209"/>
      <c r="E236" s="1189" t="s">
        <v>310</v>
      </c>
      <c r="F236" s="1190"/>
      <c r="G236" s="1191"/>
      <c r="H236" s="1192"/>
      <c r="I236" s="1210"/>
      <c r="J236" s="99"/>
      <c r="K236" s="1247"/>
      <c r="L236" s="1248"/>
      <c r="M236" s="1248"/>
      <c r="N236" s="1249"/>
      <c r="O236" s="1250" t="s">
        <v>310</v>
      </c>
      <c r="P236" s="1251"/>
      <c r="Q236" s="1248"/>
      <c r="R236" s="1252"/>
      <c r="S236" s="1234"/>
      <c r="T236" s="78"/>
      <c r="U236" s="1247"/>
      <c r="V236" s="1248"/>
      <c r="W236" s="1248"/>
      <c r="X236" s="1249"/>
      <c r="Y236" s="1250" t="s">
        <v>310</v>
      </c>
      <c r="Z236" s="1251"/>
      <c r="AA236" s="1248"/>
      <c r="AB236" s="1252"/>
      <c r="AC236" s="1234"/>
      <c r="AD236" s="78"/>
      <c r="AE236" s="778"/>
      <c r="AF236" s="885"/>
      <c r="AG236" s="885"/>
      <c r="AH236" s="885"/>
      <c r="AI236" s="755"/>
      <c r="AJ236" s="1253" t="s">
        <v>376</v>
      </c>
      <c r="AK236" s="1254"/>
      <c r="AL236" s="1254"/>
      <c r="AM236" s="1254"/>
      <c r="AN236" s="1255"/>
      <c r="AO236" s="1133"/>
    </row>
    <row r="237" spans="1:41" s="679" customFormat="1">
      <c r="A237" s="859"/>
      <c r="B237" s="859"/>
      <c r="C237" s="859"/>
      <c r="D237" s="859"/>
      <c r="E237" s="859"/>
      <c r="F237" s="859"/>
      <c r="G237" s="859"/>
      <c r="H237" s="859"/>
      <c r="I237" s="686"/>
      <c r="AE237" s="859"/>
      <c r="AF237" s="859"/>
      <c r="AG237" s="859"/>
      <c r="AH237" s="859"/>
      <c r="AI237" s="859"/>
      <c r="AJ237" s="680"/>
      <c r="AK237" s="859"/>
      <c r="AL237" s="859"/>
      <c r="AM237" s="859"/>
      <c r="AN237" s="682"/>
      <c r="AO237" s="683"/>
    </row>
    <row r="238" spans="1:41" s="679" customFormat="1" ht="17.25" thickBot="1">
      <c r="A238" s="678"/>
      <c r="B238" s="678"/>
      <c r="C238" s="678"/>
      <c r="D238" s="678"/>
      <c r="E238" s="678"/>
      <c r="F238" s="678"/>
      <c r="G238" s="678"/>
      <c r="H238" s="678"/>
      <c r="I238" s="678"/>
    </row>
    <row r="239" spans="1:41" s="693" customFormat="1" thickBot="1">
      <c r="A239" s="1150" t="s">
        <v>442</v>
      </c>
      <c r="B239" s="1151"/>
      <c r="C239" s="1151"/>
      <c r="D239" s="1151"/>
      <c r="E239" s="1151"/>
      <c r="F239" s="1151"/>
      <c r="G239" s="1151"/>
      <c r="H239" s="1152"/>
      <c r="I239" s="801"/>
      <c r="J239" s="694"/>
      <c r="K239" s="1150" t="s">
        <v>443</v>
      </c>
      <c r="L239" s="1151"/>
      <c r="M239" s="1151"/>
      <c r="N239" s="1151"/>
      <c r="O239" s="1151"/>
      <c r="P239" s="1151"/>
      <c r="Q239" s="1151"/>
      <c r="R239" s="1152"/>
      <c r="S239" s="806"/>
      <c r="T239" s="694"/>
      <c r="U239" s="1150" t="s">
        <v>444</v>
      </c>
      <c r="V239" s="1151"/>
      <c r="W239" s="1151"/>
      <c r="X239" s="1151"/>
      <c r="Y239" s="1151"/>
      <c r="Z239" s="1151"/>
      <c r="AA239" s="1151"/>
      <c r="AB239" s="1152"/>
      <c r="AC239" s="694"/>
      <c r="AD239" s="694"/>
      <c r="AE239" s="1150" t="s">
        <v>445</v>
      </c>
      <c r="AF239" s="1151"/>
      <c r="AG239" s="1151"/>
      <c r="AH239" s="1151"/>
      <c r="AI239" s="1151"/>
      <c r="AJ239" s="1151"/>
      <c r="AK239" s="1151"/>
      <c r="AL239" s="1151"/>
      <c r="AM239" s="1151"/>
      <c r="AN239" s="1152"/>
      <c r="AO239" s="694"/>
    </row>
    <row r="240" spans="1:41" s="80" customFormat="1" ht="31.5">
      <c r="A240" s="1153" t="s">
        <v>293</v>
      </c>
      <c r="B240" s="1154"/>
      <c r="C240" s="1154"/>
      <c r="D240" s="1155"/>
      <c r="E240" s="1156" t="s">
        <v>294</v>
      </c>
      <c r="F240" s="1157"/>
      <c r="G240" s="1154"/>
      <c r="H240" s="1158"/>
      <c r="I240" s="143" t="s">
        <v>2057</v>
      </c>
      <c r="J240" s="78"/>
      <c r="K240" s="1162" t="s">
        <v>293</v>
      </c>
      <c r="L240" s="1163"/>
      <c r="M240" s="1163"/>
      <c r="N240" s="1164"/>
      <c r="O240" s="1165" t="s">
        <v>294</v>
      </c>
      <c r="P240" s="1166"/>
      <c r="Q240" s="1163"/>
      <c r="R240" s="1167"/>
      <c r="S240" s="81" t="s">
        <v>1297</v>
      </c>
      <c r="T240" s="78"/>
      <c r="U240" s="1242" t="s">
        <v>293</v>
      </c>
      <c r="V240" s="1243"/>
      <c r="W240" s="1243"/>
      <c r="X240" s="1244"/>
      <c r="Y240" s="1245" t="s">
        <v>294</v>
      </c>
      <c r="Z240" s="1243"/>
      <c r="AA240" s="1243"/>
      <c r="AB240" s="1246"/>
      <c r="AC240" s="81" t="s">
        <v>1297</v>
      </c>
      <c r="AD240" s="78"/>
      <c r="AE240" s="1142" t="s">
        <v>293</v>
      </c>
      <c r="AF240" s="1143"/>
      <c r="AG240" s="1143"/>
      <c r="AH240" s="1143"/>
      <c r="AI240" s="1144"/>
      <c r="AJ240" s="1145" t="s">
        <v>446</v>
      </c>
      <c r="AK240" s="1143"/>
      <c r="AL240" s="1143"/>
      <c r="AM240" s="1143"/>
      <c r="AN240" s="1146"/>
      <c r="AO240" s="143" t="s">
        <v>2057</v>
      </c>
    </row>
    <row r="241" spans="1:41" s="80" customFormat="1" ht="63">
      <c r="A241" s="695" t="s">
        <v>296</v>
      </c>
      <c r="B241" s="696" t="s">
        <v>219</v>
      </c>
      <c r="C241" s="696" t="s">
        <v>297</v>
      </c>
      <c r="D241" s="696" t="s">
        <v>302</v>
      </c>
      <c r="E241" s="697" t="s">
        <v>299</v>
      </c>
      <c r="F241" s="696" t="s">
        <v>219</v>
      </c>
      <c r="G241" s="696" t="s">
        <v>297</v>
      </c>
      <c r="H241" s="698" t="s">
        <v>300</v>
      </c>
      <c r="I241" s="699" t="s">
        <v>1066</v>
      </c>
      <c r="J241" s="78"/>
      <c r="K241" s="609" t="s">
        <v>296</v>
      </c>
      <c r="L241" s="88" t="s">
        <v>219</v>
      </c>
      <c r="M241" s="88" t="s">
        <v>297</v>
      </c>
      <c r="N241" s="88" t="s">
        <v>302</v>
      </c>
      <c r="O241" s="89" t="s">
        <v>299</v>
      </c>
      <c r="P241" s="88" t="s">
        <v>219</v>
      </c>
      <c r="Q241" s="88" t="s">
        <v>297</v>
      </c>
      <c r="R241" s="90" t="s">
        <v>300</v>
      </c>
      <c r="S241" s="91" t="s">
        <v>1066</v>
      </c>
      <c r="T241" s="78" t="s">
        <v>447</v>
      </c>
      <c r="U241" s="609" t="s">
        <v>299</v>
      </c>
      <c r="V241" s="88" t="s">
        <v>219</v>
      </c>
      <c r="W241" s="88" t="s">
        <v>303</v>
      </c>
      <c r="X241" s="606" t="s">
        <v>300</v>
      </c>
      <c r="Y241" s="605" t="s">
        <v>299</v>
      </c>
      <c r="Z241" s="88" t="s">
        <v>219</v>
      </c>
      <c r="AA241" s="88" t="s">
        <v>303</v>
      </c>
      <c r="AB241" s="607" t="s">
        <v>300</v>
      </c>
      <c r="AC241" s="91" t="s">
        <v>1066</v>
      </c>
      <c r="AD241" s="78"/>
      <c r="AE241" s="708" t="s">
        <v>304</v>
      </c>
      <c r="AF241" s="701" t="s">
        <v>308</v>
      </c>
      <c r="AG241" s="701" t="s">
        <v>219</v>
      </c>
      <c r="AH241" s="864" t="s">
        <v>251</v>
      </c>
      <c r="AI241" s="701" t="s">
        <v>448</v>
      </c>
      <c r="AJ241" s="702" t="s">
        <v>307</v>
      </c>
      <c r="AK241" s="701" t="s">
        <v>319</v>
      </c>
      <c r="AL241" s="701" t="s">
        <v>219</v>
      </c>
      <c r="AM241" s="701" t="s">
        <v>251</v>
      </c>
      <c r="AN241" s="703" t="s">
        <v>309</v>
      </c>
      <c r="AO241" s="704" t="s">
        <v>1066</v>
      </c>
    </row>
    <row r="242" spans="1:41" s="80" customFormat="1" ht="15.75">
      <c r="A242" s="1216" t="s">
        <v>310</v>
      </c>
      <c r="B242" s="1136"/>
      <c r="C242" s="1136"/>
      <c r="D242" s="1217"/>
      <c r="E242" s="1134"/>
      <c r="F242" s="1135"/>
      <c r="G242" s="1136"/>
      <c r="H242" s="1137"/>
      <c r="I242" s="1206"/>
      <c r="J242" s="78"/>
      <c r="K242" s="1227" t="s">
        <v>310</v>
      </c>
      <c r="L242" s="1228"/>
      <c r="M242" s="1228"/>
      <c r="N242" s="1229"/>
      <c r="O242" s="1230"/>
      <c r="P242" s="1231"/>
      <c r="Q242" s="1228"/>
      <c r="R242" s="1232"/>
      <c r="S242" s="1233"/>
      <c r="T242" s="78"/>
      <c r="U242" s="1235" t="s">
        <v>310</v>
      </c>
      <c r="V242" s="1236"/>
      <c r="W242" s="1236"/>
      <c r="X242" s="1237"/>
      <c r="Y242" s="1240"/>
      <c r="Z242" s="1236"/>
      <c r="AA242" s="1236"/>
      <c r="AB242" s="1241"/>
      <c r="AC242" s="1233"/>
      <c r="AD242" s="78"/>
      <c r="AE242" s="1214" t="s">
        <v>310</v>
      </c>
      <c r="AF242" s="1212"/>
      <c r="AG242" s="1212"/>
      <c r="AH242" s="1212"/>
      <c r="AI242" s="1215"/>
      <c r="AJ242" s="1211"/>
      <c r="AK242" s="1212"/>
      <c r="AL242" s="1212"/>
      <c r="AM242" s="1212"/>
      <c r="AN242" s="1213"/>
      <c r="AO242" s="1206"/>
    </row>
    <row r="243" spans="1:41" s="80" customFormat="1" thickBot="1">
      <c r="A243" s="1208"/>
      <c r="B243" s="1191"/>
      <c r="C243" s="1191"/>
      <c r="D243" s="1209"/>
      <c r="E243" s="1189" t="s">
        <v>310</v>
      </c>
      <c r="F243" s="1190"/>
      <c r="G243" s="1191"/>
      <c r="H243" s="1192"/>
      <c r="I243" s="1210"/>
      <c r="J243" s="78"/>
      <c r="K243" s="1238"/>
      <c r="L243" s="1195"/>
      <c r="M243" s="1195"/>
      <c r="N243" s="1239"/>
      <c r="O243" s="1193" t="s">
        <v>310</v>
      </c>
      <c r="P243" s="1194"/>
      <c r="Q243" s="1195"/>
      <c r="R243" s="1196"/>
      <c r="S243" s="1234"/>
      <c r="T243" s="78"/>
      <c r="U243" s="1238"/>
      <c r="V243" s="1195"/>
      <c r="W243" s="1195"/>
      <c r="X243" s="1239"/>
      <c r="Y243" s="1193" t="s">
        <v>310</v>
      </c>
      <c r="Z243" s="1194"/>
      <c r="AA243" s="1195"/>
      <c r="AB243" s="1196"/>
      <c r="AC243" s="1234"/>
      <c r="AD243" s="78"/>
      <c r="AE243" s="1219"/>
      <c r="AF243" s="1220"/>
      <c r="AG243" s="1220"/>
      <c r="AH243" s="1220"/>
      <c r="AI243" s="1221"/>
      <c r="AJ243" s="1225" t="s">
        <v>310</v>
      </c>
      <c r="AK243" s="1220"/>
      <c r="AL243" s="1220"/>
      <c r="AM243" s="1220"/>
      <c r="AN243" s="1226"/>
      <c r="AO243" s="1210"/>
    </row>
    <row r="244" spans="1:41" s="678" customFormat="1" ht="15.75">
      <c r="A244" s="859"/>
      <c r="B244" s="859"/>
      <c r="C244" s="859"/>
      <c r="D244" s="859"/>
      <c r="E244" s="859"/>
      <c r="F244" s="859"/>
      <c r="G244" s="859"/>
      <c r="H244" s="859"/>
      <c r="I244" s="686"/>
      <c r="K244" s="681"/>
      <c r="L244" s="681"/>
      <c r="M244" s="681"/>
      <c r="N244" s="681"/>
      <c r="O244" s="681"/>
      <c r="P244" s="681"/>
      <c r="Q244" s="681"/>
      <c r="R244" s="681"/>
      <c r="S244" s="686"/>
      <c r="U244" s="681"/>
      <c r="V244" s="681"/>
      <c r="W244" s="681"/>
      <c r="X244" s="681"/>
      <c r="Y244" s="681"/>
      <c r="Z244" s="681"/>
      <c r="AA244" s="681"/>
      <c r="AB244" s="681"/>
      <c r="AC244" s="686"/>
      <c r="AE244" s="859"/>
      <c r="AF244" s="859"/>
      <c r="AG244" s="859"/>
      <c r="AH244" s="859"/>
      <c r="AI244" s="859"/>
      <c r="AJ244" s="859"/>
      <c r="AK244" s="859"/>
      <c r="AL244" s="859"/>
      <c r="AM244" s="859"/>
      <c r="AN244" s="859"/>
      <c r="AO244" s="686"/>
    </row>
    <row r="245" spans="1:41" s="679" customFormat="1" ht="17.25" thickBot="1">
      <c r="A245" s="678"/>
      <c r="B245" s="678"/>
      <c r="C245" s="678"/>
      <c r="D245" s="678"/>
      <c r="E245" s="678"/>
      <c r="F245" s="678"/>
      <c r="G245" s="678"/>
      <c r="H245" s="678"/>
      <c r="I245" s="678"/>
      <c r="J245" s="678"/>
    </row>
    <row r="246" spans="1:41" s="724" customFormat="1" ht="17.25" thickBot="1">
      <c r="A246" s="1150" t="s">
        <v>449</v>
      </c>
      <c r="B246" s="1151"/>
      <c r="C246" s="1151"/>
      <c r="D246" s="1151"/>
      <c r="E246" s="1151"/>
      <c r="F246" s="1151"/>
      <c r="G246" s="1151"/>
      <c r="H246" s="1152"/>
      <c r="I246" s="693"/>
      <c r="J246" s="694"/>
      <c r="K246" s="1150" t="s">
        <v>450</v>
      </c>
      <c r="L246" s="1151"/>
      <c r="M246" s="1151"/>
      <c r="N246" s="1151"/>
      <c r="O246" s="1151"/>
      <c r="P246" s="1151"/>
      <c r="Q246" s="1151"/>
      <c r="R246" s="1152"/>
      <c r="S246" s="694"/>
      <c r="T246" s="694"/>
      <c r="U246" s="1150" t="s">
        <v>451</v>
      </c>
      <c r="V246" s="1151"/>
      <c r="W246" s="1151"/>
      <c r="X246" s="1151"/>
      <c r="Y246" s="1151"/>
      <c r="Z246" s="1151"/>
      <c r="AA246" s="1151"/>
      <c r="AB246" s="1152"/>
      <c r="AC246" s="694"/>
      <c r="AD246" s="694"/>
      <c r="AE246" s="1150" t="s">
        <v>452</v>
      </c>
      <c r="AF246" s="1151"/>
      <c r="AG246" s="1151"/>
      <c r="AH246" s="1151"/>
      <c r="AI246" s="1151"/>
      <c r="AJ246" s="1151"/>
      <c r="AK246" s="1151"/>
      <c r="AL246" s="1151"/>
      <c r="AM246" s="1151"/>
      <c r="AN246" s="1152"/>
      <c r="AO246" s="694"/>
    </row>
    <row r="247" spans="1:41" s="724" customFormat="1" ht="31.5">
      <c r="A247" s="1153" t="s">
        <v>293</v>
      </c>
      <c r="B247" s="1154"/>
      <c r="C247" s="1154"/>
      <c r="D247" s="1155"/>
      <c r="E247" s="1156" t="s">
        <v>294</v>
      </c>
      <c r="F247" s="1157"/>
      <c r="G247" s="1154"/>
      <c r="H247" s="1158"/>
      <c r="I247" s="143" t="s">
        <v>2058</v>
      </c>
      <c r="J247" s="694"/>
      <c r="K247" s="1153" t="s">
        <v>293</v>
      </c>
      <c r="L247" s="1154"/>
      <c r="M247" s="1154"/>
      <c r="N247" s="1155"/>
      <c r="O247" s="1156" t="s">
        <v>294</v>
      </c>
      <c r="P247" s="1157"/>
      <c r="Q247" s="1154"/>
      <c r="R247" s="1158"/>
      <c r="S247" s="143" t="s">
        <v>2058</v>
      </c>
      <c r="T247" s="694"/>
      <c r="U247" s="1153" t="s">
        <v>293</v>
      </c>
      <c r="V247" s="1154"/>
      <c r="W247" s="1154"/>
      <c r="X247" s="1155"/>
      <c r="Y247" s="1156" t="s">
        <v>294</v>
      </c>
      <c r="Z247" s="1157"/>
      <c r="AA247" s="1154"/>
      <c r="AB247" s="1158"/>
      <c r="AC247" s="143" t="s">
        <v>2058</v>
      </c>
      <c r="AD247" s="694"/>
      <c r="AE247" s="1142" t="s">
        <v>293</v>
      </c>
      <c r="AF247" s="1143"/>
      <c r="AG247" s="1143"/>
      <c r="AH247" s="1143"/>
      <c r="AI247" s="1144"/>
      <c r="AJ247" s="1145" t="s">
        <v>343</v>
      </c>
      <c r="AK247" s="1143"/>
      <c r="AL247" s="1143"/>
      <c r="AM247" s="1143"/>
      <c r="AN247" s="1146"/>
      <c r="AO247" s="143" t="s">
        <v>2058</v>
      </c>
    </row>
    <row r="248" spans="1:41" s="724" customFormat="1" ht="63">
      <c r="A248" s="695" t="s">
        <v>296</v>
      </c>
      <c r="B248" s="696" t="s">
        <v>219</v>
      </c>
      <c r="C248" s="696" t="s">
        <v>297</v>
      </c>
      <c r="D248" s="696" t="s">
        <v>302</v>
      </c>
      <c r="E248" s="697" t="s">
        <v>299</v>
      </c>
      <c r="F248" s="696" t="s">
        <v>219</v>
      </c>
      <c r="G248" s="696" t="s">
        <v>297</v>
      </c>
      <c r="H248" s="698" t="s">
        <v>300</v>
      </c>
      <c r="I248" s="699" t="s">
        <v>1066</v>
      </c>
      <c r="J248" s="694"/>
      <c r="K248" s="695" t="s">
        <v>296</v>
      </c>
      <c r="L248" s="696" t="s">
        <v>219</v>
      </c>
      <c r="M248" s="696" t="s">
        <v>297</v>
      </c>
      <c r="N248" s="696" t="s">
        <v>317</v>
      </c>
      <c r="O248" s="697" t="s">
        <v>299</v>
      </c>
      <c r="P248" s="696" t="s">
        <v>219</v>
      </c>
      <c r="Q248" s="696" t="s">
        <v>297</v>
      </c>
      <c r="R248" s="698" t="s">
        <v>300</v>
      </c>
      <c r="S248" s="699" t="s">
        <v>1066</v>
      </c>
      <c r="T248" s="694"/>
      <c r="U248" s="695" t="s">
        <v>401</v>
      </c>
      <c r="V248" s="696" t="s">
        <v>219</v>
      </c>
      <c r="W248" s="696" t="s">
        <v>297</v>
      </c>
      <c r="X248" s="696" t="s">
        <v>345</v>
      </c>
      <c r="Y248" s="697" t="s">
        <v>299</v>
      </c>
      <c r="Z248" s="696" t="s">
        <v>219</v>
      </c>
      <c r="AA248" s="696" t="s">
        <v>297</v>
      </c>
      <c r="AB248" s="698" t="s">
        <v>300</v>
      </c>
      <c r="AC248" s="699" t="s">
        <v>1066</v>
      </c>
      <c r="AD248" s="694"/>
      <c r="AE248" s="708" t="s">
        <v>436</v>
      </c>
      <c r="AF248" s="701" t="s">
        <v>319</v>
      </c>
      <c r="AG248" s="701" t="s">
        <v>219</v>
      </c>
      <c r="AH248" s="864" t="s">
        <v>251</v>
      </c>
      <c r="AI248" s="701" t="s">
        <v>306</v>
      </c>
      <c r="AJ248" s="702" t="s">
        <v>307</v>
      </c>
      <c r="AK248" s="701" t="s">
        <v>319</v>
      </c>
      <c r="AL248" s="701" t="s">
        <v>219</v>
      </c>
      <c r="AM248" s="701" t="s">
        <v>251</v>
      </c>
      <c r="AN248" s="703" t="s">
        <v>309</v>
      </c>
      <c r="AO248" s="704" t="s">
        <v>1066</v>
      </c>
    </row>
    <row r="249" spans="1:41" s="724" customFormat="1">
      <c r="A249" s="695">
        <v>3</v>
      </c>
      <c r="B249" s="872">
        <v>22250</v>
      </c>
      <c r="C249" s="872">
        <v>2</v>
      </c>
      <c r="D249" s="872">
        <v>1</v>
      </c>
      <c r="E249" s="726"/>
      <c r="F249" s="727"/>
      <c r="G249" s="727"/>
      <c r="H249" s="728"/>
      <c r="I249" s="1131"/>
      <c r="J249" s="694"/>
      <c r="K249" s="695">
        <v>3</v>
      </c>
      <c r="L249" s="725">
        <v>22250</v>
      </c>
      <c r="M249" s="725">
        <v>2</v>
      </c>
      <c r="N249" s="725">
        <v>1</v>
      </c>
      <c r="O249" s="726"/>
      <c r="P249" s="727"/>
      <c r="Q249" s="727"/>
      <c r="R249" s="728"/>
      <c r="S249" s="1131"/>
      <c r="T249" s="694"/>
      <c r="U249" s="695">
        <v>3</v>
      </c>
      <c r="V249" s="725">
        <v>22250</v>
      </c>
      <c r="W249" s="725">
        <v>2</v>
      </c>
      <c r="X249" s="725">
        <v>1</v>
      </c>
      <c r="Y249" s="726"/>
      <c r="Z249" s="727"/>
      <c r="AA249" s="727"/>
      <c r="AB249" s="728"/>
      <c r="AC249" s="1131"/>
      <c r="AD249" s="694"/>
      <c r="AE249" s="803" t="s">
        <v>2059</v>
      </c>
      <c r="AF249" s="774">
        <v>10</v>
      </c>
      <c r="AG249" s="774">
        <v>22250</v>
      </c>
      <c r="AH249" s="774">
        <v>2</v>
      </c>
      <c r="AI249" s="802">
        <v>0</v>
      </c>
      <c r="AJ249" s="712"/>
      <c r="AK249" s="713"/>
      <c r="AL249" s="713"/>
      <c r="AM249" s="713"/>
      <c r="AN249" s="714"/>
      <c r="AO249" s="1131"/>
    </row>
    <row r="250" spans="1:41" s="724" customFormat="1">
      <c r="A250" s="695">
        <v>2</v>
      </c>
      <c r="B250" s="872">
        <v>22495</v>
      </c>
      <c r="C250" s="872">
        <v>10</v>
      </c>
      <c r="D250" s="872">
        <v>1</v>
      </c>
      <c r="E250" s="726"/>
      <c r="F250" s="727"/>
      <c r="G250" s="727"/>
      <c r="H250" s="728"/>
      <c r="I250" s="1132"/>
      <c r="J250" s="718"/>
      <c r="K250" s="695">
        <v>2</v>
      </c>
      <c r="L250" s="725">
        <v>22495</v>
      </c>
      <c r="M250" s="725">
        <v>10</v>
      </c>
      <c r="N250" s="725">
        <v>1</v>
      </c>
      <c r="O250" s="726"/>
      <c r="P250" s="727"/>
      <c r="Q250" s="727"/>
      <c r="R250" s="728"/>
      <c r="S250" s="1132"/>
      <c r="T250" s="694"/>
      <c r="U250" s="695">
        <v>2</v>
      </c>
      <c r="V250" s="725">
        <v>22495</v>
      </c>
      <c r="W250" s="725">
        <v>10</v>
      </c>
      <c r="X250" s="725">
        <v>1</v>
      </c>
      <c r="Y250" s="726"/>
      <c r="Z250" s="727"/>
      <c r="AA250" s="727"/>
      <c r="AB250" s="728"/>
      <c r="AC250" s="1132"/>
      <c r="AD250" s="694"/>
      <c r="AE250" s="803" t="s">
        <v>2060</v>
      </c>
      <c r="AF250" s="774">
        <v>9</v>
      </c>
      <c r="AG250" s="774">
        <v>22495</v>
      </c>
      <c r="AH250" s="774">
        <v>10</v>
      </c>
      <c r="AI250" s="802">
        <v>0</v>
      </c>
      <c r="AJ250" s="712"/>
      <c r="AK250" s="713"/>
      <c r="AL250" s="713"/>
      <c r="AM250" s="713"/>
      <c r="AN250" s="714"/>
      <c r="AO250" s="1132"/>
    </row>
    <row r="251" spans="1:41" s="724" customFormat="1">
      <c r="A251" s="695">
        <v>1</v>
      </c>
      <c r="B251" s="872">
        <v>22500</v>
      </c>
      <c r="C251" s="872">
        <v>620</v>
      </c>
      <c r="D251" s="872">
        <v>8</v>
      </c>
      <c r="E251" s="726"/>
      <c r="F251" s="727"/>
      <c r="G251" s="727"/>
      <c r="H251" s="728"/>
      <c r="I251" s="1132"/>
      <c r="J251" s="694"/>
      <c r="K251" s="695">
        <v>1</v>
      </c>
      <c r="L251" s="725">
        <v>22500</v>
      </c>
      <c r="M251" s="725">
        <v>620</v>
      </c>
      <c r="N251" s="725">
        <v>8</v>
      </c>
      <c r="O251" s="726"/>
      <c r="P251" s="727"/>
      <c r="Q251" s="727"/>
      <c r="R251" s="728"/>
      <c r="S251" s="1132"/>
      <c r="T251" s="694"/>
      <c r="U251" s="695">
        <v>1</v>
      </c>
      <c r="V251" s="725">
        <v>22500</v>
      </c>
      <c r="W251" s="725">
        <v>620</v>
      </c>
      <c r="X251" s="725">
        <v>8</v>
      </c>
      <c r="Y251" s="726"/>
      <c r="Z251" s="727"/>
      <c r="AA251" s="727"/>
      <c r="AB251" s="728"/>
      <c r="AC251" s="1132"/>
      <c r="AD251" s="694"/>
      <c r="AE251" s="803" t="s">
        <v>2061</v>
      </c>
      <c r="AF251" s="774">
        <v>8</v>
      </c>
      <c r="AG251" s="774">
        <v>22500</v>
      </c>
      <c r="AH251" s="774">
        <v>202</v>
      </c>
      <c r="AI251" s="802">
        <v>0</v>
      </c>
      <c r="AJ251" s="712"/>
      <c r="AK251" s="713"/>
      <c r="AL251" s="713"/>
      <c r="AM251" s="713"/>
      <c r="AN251" s="714"/>
      <c r="AO251" s="1132"/>
    </row>
    <row r="252" spans="1:41" s="724" customFormat="1" ht="17.25" thickBot="1">
      <c r="A252" s="741"/>
      <c r="B252" s="742"/>
      <c r="C252" s="742"/>
      <c r="D252" s="743"/>
      <c r="E252" s="1189" t="s">
        <v>310</v>
      </c>
      <c r="F252" s="1190"/>
      <c r="G252" s="1191"/>
      <c r="H252" s="1192"/>
      <c r="I252" s="1133"/>
      <c r="J252" s="718"/>
      <c r="K252" s="741"/>
      <c r="L252" s="742"/>
      <c r="M252" s="742"/>
      <c r="N252" s="743"/>
      <c r="O252" s="1189" t="s">
        <v>310</v>
      </c>
      <c r="P252" s="1190"/>
      <c r="Q252" s="1191"/>
      <c r="R252" s="1192"/>
      <c r="S252" s="1133"/>
      <c r="T252" s="694"/>
      <c r="U252" s="741"/>
      <c r="V252" s="742"/>
      <c r="W252" s="742"/>
      <c r="X252" s="743"/>
      <c r="Y252" s="1189" t="s">
        <v>310</v>
      </c>
      <c r="Z252" s="1190"/>
      <c r="AA252" s="1191"/>
      <c r="AB252" s="1192"/>
      <c r="AC252" s="1133"/>
      <c r="AD252" s="694"/>
      <c r="AE252" s="803" t="s">
        <v>2062</v>
      </c>
      <c r="AF252" s="774">
        <v>7</v>
      </c>
      <c r="AG252" s="774">
        <v>22500</v>
      </c>
      <c r="AH252" s="774">
        <v>200</v>
      </c>
      <c r="AI252" s="802">
        <v>0</v>
      </c>
      <c r="AJ252" s="712"/>
      <c r="AK252" s="713"/>
      <c r="AL252" s="713"/>
      <c r="AM252" s="713"/>
      <c r="AN252" s="714"/>
      <c r="AO252" s="1132"/>
    </row>
    <row r="253" spans="1:41" s="724" customFormat="1">
      <c r="A253" s="921"/>
      <c r="B253" s="921"/>
      <c r="C253" s="921"/>
      <c r="D253" s="921"/>
      <c r="E253" s="687"/>
      <c r="F253" s="687"/>
      <c r="G253" s="687"/>
      <c r="H253" s="687"/>
      <c r="I253" s="689"/>
      <c r="J253" s="718"/>
      <c r="K253" s="777"/>
      <c r="L253" s="777"/>
      <c r="M253" s="777"/>
      <c r="N253" s="777"/>
      <c r="O253" s="776"/>
      <c r="P253" s="776"/>
      <c r="Q253" s="776"/>
      <c r="R253" s="776"/>
      <c r="S253" s="787"/>
      <c r="T253" s="694"/>
      <c r="U253" s="777"/>
      <c r="V253" s="777"/>
      <c r="W253" s="777"/>
      <c r="X253" s="777"/>
      <c r="Y253" s="776"/>
      <c r="Z253" s="776"/>
      <c r="AA253" s="776"/>
      <c r="AB253" s="776"/>
      <c r="AC253" s="787"/>
      <c r="AD253" s="694"/>
      <c r="AE253" s="803" t="s">
        <v>2063</v>
      </c>
      <c r="AF253" s="774">
        <v>6</v>
      </c>
      <c r="AG253" s="774">
        <v>22500</v>
      </c>
      <c r="AH253" s="774">
        <v>199</v>
      </c>
      <c r="AI253" s="802">
        <v>0</v>
      </c>
      <c r="AJ253" s="712"/>
      <c r="AK253" s="713"/>
      <c r="AL253" s="713"/>
      <c r="AM253" s="713"/>
      <c r="AN253" s="714"/>
      <c r="AO253" s="1132"/>
    </row>
    <row r="254" spans="1:41" s="724" customFormat="1">
      <c r="A254" s="921"/>
      <c r="B254" s="921"/>
      <c r="C254" s="921"/>
      <c r="D254" s="921"/>
      <c r="E254" s="687"/>
      <c r="F254" s="687"/>
      <c r="G254" s="687"/>
      <c r="H254" s="687"/>
      <c r="I254" s="689"/>
      <c r="J254" s="718"/>
      <c r="K254" s="777"/>
      <c r="L254" s="777"/>
      <c r="M254" s="777"/>
      <c r="N254" s="777"/>
      <c r="O254" s="776"/>
      <c r="P254" s="776"/>
      <c r="Q254" s="776"/>
      <c r="R254" s="776"/>
      <c r="S254" s="787"/>
      <c r="T254" s="694"/>
      <c r="U254" s="777"/>
      <c r="V254" s="777"/>
      <c r="W254" s="777"/>
      <c r="X254" s="777"/>
      <c r="Y254" s="776"/>
      <c r="Z254" s="776"/>
      <c r="AA254" s="776"/>
      <c r="AB254" s="776"/>
      <c r="AC254" s="787"/>
      <c r="AD254" s="694"/>
      <c r="AE254" s="803" t="s">
        <v>2064</v>
      </c>
      <c r="AF254" s="774">
        <v>5</v>
      </c>
      <c r="AG254" s="774">
        <v>22500</v>
      </c>
      <c r="AH254" s="774">
        <v>6</v>
      </c>
      <c r="AI254" s="802">
        <v>0</v>
      </c>
      <c r="AJ254" s="712"/>
      <c r="AK254" s="713"/>
      <c r="AL254" s="713"/>
      <c r="AM254" s="713"/>
      <c r="AN254" s="714"/>
      <c r="AO254" s="1132"/>
    </row>
    <row r="255" spans="1:41" s="724" customFormat="1">
      <c r="A255" s="921"/>
      <c r="B255" s="921"/>
      <c r="C255" s="921"/>
      <c r="D255" s="921"/>
      <c r="E255" s="687"/>
      <c r="F255" s="687"/>
      <c r="G255" s="687"/>
      <c r="H255" s="687"/>
      <c r="I255" s="689"/>
      <c r="J255" s="718"/>
      <c r="K255" s="777"/>
      <c r="L255" s="777"/>
      <c r="M255" s="777"/>
      <c r="N255" s="777"/>
      <c r="O255" s="776"/>
      <c r="P255" s="776"/>
      <c r="Q255" s="776"/>
      <c r="R255" s="776"/>
      <c r="S255" s="787"/>
      <c r="T255" s="694"/>
      <c r="U255" s="777"/>
      <c r="V255" s="777"/>
      <c r="W255" s="777"/>
      <c r="X255" s="777"/>
      <c r="Y255" s="776"/>
      <c r="Z255" s="776"/>
      <c r="AA255" s="776"/>
      <c r="AB255" s="776"/>
      <c r="AC255" s="787"/>
      <c r="AD255" s="694"/>
      <c r="AE255" s="803" t="s">
        <v>2065</v>
      </c>
      <c r="AF255" s="774">
        <v>4</v>
      </c>
      <c r="AG255" s="774">
        <v>22500</v>
      </c>
      <c r="AH255" s="774">
        <v>5</v>
      </c>
      <c r="AI255" s="802">
        <v>0</v>
      </c>
      <c r="AJ255" s="712"/>
      <c r="AK255" s="713"/>
      <c r="AL255" s="713"/>
      <c r="AM255" s="713"/>
      <c r="AN255" s="714"/>
      <c r="AO255" s="1132"/>
    </row>
    <row r="256" spans="1:41" s="724" customFormat="1">
      <c r="A256" s="921"/>
      <c r="B256" s="921"/>
      <c r="C256" s="921"/>
      <c r="D256" s="921"/>
      <c r="E256" s="687"/>
      <c r="F256" s="687"/>
      <c r="G256" s="687"/>
      <c r="H256" s="687"/>
      <c r="I256" s="689"/>
      <c r="J256" s="718"/>
      <c r="K256" s="777"/>
      <c r="L256" s="777"/>
      <c r="M256" s="777"/>
      <c r="N256" s="777"/>
      <c r="O256" s="776"/>
      <c r="P256" s="776"/>
      <c r="Q256" s="776"/>
      <c r="R256" s="776"/>
      <c r="S256" s="787"/>
      <c r="T256" s="694"/>
      <c r="U256" s="777"/>
      <c r="V256" s="777"/>
      <c r="W256" s="777"/>
      <c r="X256" s="777"/>
      <c r="Y256" s="776"/>
      <c r="Z256" s="776"/>
      <c r="AA256" s="776"/>
      <c r="AB256" s="776"/>
      <c r="AC256" s="787"/>
      <c r="AD256" s="694"/>
      <c r="AE256" s="803" t="s">
        <v>2066</v>
      </c>
      <c r="AF256" s="774">
        <v>3</v>
      </c>
      <c r="AG256" s="774">
        <v>22500</v>
      </c>
      <c r="AH256" s="774">
        <v>4</v>
      </c>
      <c r="AI256" s="802">
        <v>0</v>
      </c>
      <c r="AJ256" s="712"/>
      <c r="AK256" s="713"/>
      <c r="AL256" s="713"/>
      <c r="AM256" s="713"/>
      <c r="AN256" s="714"/>
      <c r="AO256" s="1132"/>
    </row>
    <row r="257" spans="1:41" s="724" customFormat="1">
      <c r="A257" s="921"/>
      <c r="B257" s="921"/>
      <c r="C257" s="921"/>
      <c r="D257" s="921"/>
      <c r="E257" s="687"/>
      <c r="F257" s="687"/>
      <c r="G257" s="687"/>
      <c r="H257" s="687"/>
      <c r="I257" s="689"/>
      <c r="J257" s="718"/>
      <c r="K257" s="777"/>
      <c r="L257" s="777"/>
      <c r="M257" s="777"/>
      <c r="N257" s="777"/>
      <c r="O257" s="776"/>
      <c r="P257" s="776"/>
      <c r="Q257" s="776"/>
      <c r="R257" s="776"/>
      <c r="S257" s="787"/>
      <c r="T257" s="694"/>
      <c r="U257" s="777"/>
      <c r="V257" s="777"/>
      <c r="W257" s="777"/>
      <c r="X257" s="777"/>
      <c r="Y257" s="776"/>
      <c r="Z257" s="776"/>
      <c r="AA257" s="776"/>
      <c r="AB257" s="776"/>
      <c r="AC257" s="787"/>
      <c r="AD257" s="694"/>
      <c r="AE257" s="803" t="s">
        <v>2067</v>
      </c>
      <c r="AF257" s="774">
        <v>2</v>
      </c>
      <c r="AG257" s="774">
        <v>22500</v>
      </c>
      <c r="AH257" s="774">
        <v>3</v>
      </c>
      <c r="AI257" s="802">
        <v>0</v>
      </c>
      <c r="AJ257" s="712"/>
      <c r="AK257" s="713"/>
      <c r="AL257" s="713"/>
      <c r="AM257" s="713"/>
      <c r="AN257" s="714"/>
      <c r="AO257" s="1132"/>
    </row>
    <row r="258" spans="1:41" s="724" customFormat="1">
      <c r="A258" s="921"/>
      <c r="B258" s="921"/>
      <c r="C258" s="921"/>
      <c r="D258" s="921"/>
      <c r="E258" s="687"/>
      <c r="F258" s="687"/>
      <c r="G258" s="687"/>
      <c r="H258" s="687"/>
      <c r="I258" s="689"/>
      <c r="J258" s="718"/>
      <c r="K258" s="777"/>
      <c r="L258" s="777"/>
      <c r="M258" s="777"/>
      <c r="N258" s="777"/>
      <c r="O258" s="776"/>
      <c r="P258" s="776"/>
      <c r="Q258" s="776"/>
      <c r="R258" s="776"/>
      <c r="S258" s="787"/>
      <c r="T258" s="694"/>
      <c r="U258" s="777"/>
      <c r="V258" s="777"/>
      <c r="W258" s="777"/>
      <c r="X258" s="777"/>
      <c r="Y258" s="776"/>
      <c r="Z258" s="776"/>
      <c r="AA258" s="776"/>
      <c r="AB258" s="776"/>
      <c r="AC258" s="787"/>
      <c r="AD258" s="694"/>
      <c r="AE258" s="803" t="s">
        <v>2068</v>
      </c>
      <c r="AF258" s="774">
        <v>1</v>
      </c>
      <c r="AG258" s="774">
        <v>22500</v>
      </c>
      <c r="AH258" s="774">
        <v>1</v>
      </c>
      <c r="AI258" s="802">
        <v>0</v>
      </c>
      <c r="AJ258" s="712"/>
      <c r="AK258" s="713"/>
      <c r="AL258" s="713"/>
      <c r="AM258" s="713"/>
      <c r="AN258" s="714"/>
      <c r="AO258" s="1132"/>
    </row>
    <row r="259" spans="1:41" s="724" customFormat="1" ht="17.25" thickBot="1">
      <c r="A259" s="921"/>
      <c r="B259" s="921"/>
      <c r="C259" s="921"/>
      <c r="D259" s="921"/>
      <c r="E259" s="687"/>
      <c r="F259" s="687"/>
      <c r="G259" s="687"/>
      <c r="H259" s="687"/>
      <c r="I259" s="689"/>
      <c r="J259" s="718"/>
      <c r="K259" s="777"/>
      <c r="L259" s="777"/>
      <c r="M259" s="777"/>
      <c r="N259" s="777"/>
      <c r="O259" s="776"/>
      <c r="P259" s="776"/>
      <c r="Q259" s="776"/>
      <c r="R259" s="776"/>
      <c r="S259" s="787"/>
      <c r="T259" s="694"/>
      <c r="U259" s="777"/>
      <c r="V259" s="777"/>
      <c r="W259" s="777"/>
      <c r="X259" s="777"/>
      <c r="Y259" s="776"/>
      <c r="Z259" s="776"/>
      <c r="AA259" s="776"/>
      <c r="AB259" s="776"/>
      <c r="AC259" s="787"/>
      <c r="AD259" s="694"/>
      <c r="AE259" s="799"/>
      <c r="AF259" s="869"/>
      <c r="AG259" s="869"/>
      <c r="AH259" s="869"/>
      <c r="AI259" s="755"/>
      <c r="AJ259" s="1225" t="s">
        <v>310</v>
      </c>
      <c r="AK259" s="1220"/>
      <c r="AL259" s="1220"/>
      <c r="AM259" s="1220"/>
      <c r="AN259" s="1226"/>
      <c r="AO259" s="1133"/>
    </row>
    <row r="260" spans="1:41" s="679" customFormat="1">
      <c r="A260" s="859"/>
      <c r="B260" s="859"/>
      <c r="C260" s="859"/>
      <c r="D260" s="859"/>
      <c r="E260" s="859"/>
      <c r="F260" s="859"/>
      <c r="G260" s="859"/>
      <c r="H260" s="859"/>
      <c r="I260" s="686"/>
      <c r="J260" s="678"/>
      <c r="AE260" s="859"/>
      <c r="AF260" s="859"/>
      <c r="AG260" s="859"/>
      <c r="AH260" s="859"/>
      <c r="AI260" s="859"/>
      <c r="AJ260" s="680"/>
      <c r="AK260" s="859"/>
      <c r="AL260" s="859"/>
      <c r="AM260" s="859"/>
      <c r="AN260" s="682"/>
      <c r="AO260" s="683"/>
    </row>
    <row r="261" spans="1:41" s="679" customFormat="1" ht="17.25" thickBot="1">
      <c r="A261" s="678"/>
      <c r="B261" s="678"/>
      <c r="C261" s="678"/>
      <c r="D261" s="678"/>
      <c r="E261" s="678"/>
      <c r="F261" s="678"/>
      <c r="G261" s="678"/>
      <c r="H261" s="678"/>
      <c r="I261" s="678"/>
      <c r="J261" s="678"/>
    </row>
    <row r="262" spans="1:41" s="693" customFormat="1" thickBot="1">
      <c r="A262" s="1150" t="s">
        <v>453</v>
      </c>
      <c r="B262" s="1151"/>
      <c r="C262" s="1151"/>
      <c r="D262" s="1151"/>
      <c r="E262" s="1151"/>
      <c r="F262" s="1151"/>
      <c r="G262" s="1151"/>
      <c r="H262" s="1152"/>
      <c r="I262" s="801"/>
      <c r="J262" s="694"/>
      <c r="K262" s="1150" t="s">
        <v>454</v>
      </c>
      <c r="L262" s="1151"/>
      <c r="M262" s="1151"/>
      <c r="N262" s="1151"/>
      <c r="O262" s="1151"/>
      <c r="P262" s="1151"/>
      <c r="Q262" s="1151"/>
      <c r="R262" s="1152"/>
      <c r="S262" s="694"/>
      <c r="T262" s="694"/>
      <c r="U262" s="1147" t="s">
        <v>455</v>
      </c>
      <c r="V262" s="1148"/>
      <c r="W262" s="1148"/>
      <c r="X262" s="1148"/>
      <c r="Y262" s="1148"/>
      <c r="Z262" s="1148"/>
      <c r="AA262" s="1148"/>
      <c r="AB262" s="1149"/>
      <c r="AC262" s="694"/>
      <c r="AD262" s="694"/>
      <c r="AE262" s="1150" t="s">
        <v>2095</v>
      </c>
      <c r="AF262" s="1151"/>
      <c r="AG262" s="1151"/>
      <c r="AH262" s="1151"/>
      <c r="AI262" s="1151"/>
      <c r="AJ262" s="1151"/>
      <c r="AK262" s="1151"/>
      <c r="AL262" s="1151"/>
      <c r="AM262" s="1151"/>
      <c r="AN262" s="1152"/>
      <c r="AO262" s="694"/>
    </row>
    <row r="263" spans="1:41" s="693" customFormat="1" ht="31.5">
      <c r="A263" s="1153" t="s">
        <v>314</v>
      </c>
      <c r="B263" s="1154"/>
      <c r="C263" s="1154"/>
      <c r="D263" s="1155"/>
      <c r="E263" s="1156" t="s">
        <v>294</v>
      </c>
      <c r="F263" s="1157"/>
      <c r="G263" s="1154"/>
      <c r="H263" s="1158"/>
      <c r="I263" s="143" t="s">
        <v>2069</v>
      </c>
      <c r="J263" s="694"/>
      <c r="K263" s="1153" t="s">
        <v>456</v>
      </c>
      <c r="L263" s="1154"/>
      <c r="M263" s="1154"/>
      <c r="N263" s="1155"/>
      <c r="O263" s="1156" t="s">
        <v>294</v>
      </c>
      <c r="P263" s="1157"/>
      <c r="Q263" s="1154"/>
      <c r="R263" s="1158"/>
      <c r="S263" s="143" t="s">
        <v>2069</v>
      </c>
      <c r="T263" s="694"/>
      <c r="U263" s="1153" t="s">
        <v>457</v>
      </c>
      <c r="V263" s="1154"/>
      <c r="W263" s="1154"/>
      <c r="X263" s="1155"/>
      <c r="Y263" s="1156" t="s">
        <v>294</v>
      </c>
      <c r="Z263" s="1157"/>
      <c r="AA263" s="1154"/>
      <c r="AB263" s="1158"/>
      <c r="AC263" s="143" t="s">
        <v>2069</v>
      </c>
      <c r="AD263" s="694"/>
      <c r="AE263" s="1142" t="s">
        <v>293</v>
      </c>
      <c r="AF263" s="1143"/>
      <c r="AG263" s="1143"/>
      <c r="AH263" s="1143"/>
      <c r="AI263" s="1144"/>
      <c r="AJ263" s="1145" t="s">
        <v>343</v>
      </c>
      <c r="AK263" s="1143"/>
      <c r="AL263" s="1143"/>
      <c r="AM263" s="1143"/>
      <c r="AN263" s="1146"/>
      <c r="AO263" s="143" t="s">
        <v>2069</v>
      </c>
    </row>
    <row r="264" spans="1:41" s="693" customFormat="1" ht="63">
      <c r="A264" s="695" t="s">
        <v>296</v>
      </c>
      <c r="B264" s="696" t="s">
        <v>219</v>
      </c>
      <c r="C264" s="696" t="s">
        <v>297</v>
      </c>
      <c r="D264" s="696" t="s">
        <v>302</v>
      </c>
      <c r="E264" s="697" t="s">
        <v>299</v>
      </c>
      <c r="F264" s="696" t="s">
        <v>219</v>
      </c>
      <c r="G264" s="696" t="s">
        <v>297</v>
      </c>
      <c r="H264" s="698" t="s">
        <v>300</v>
      </c>
      <c r="I264" s="699" t="s">
        <v>1066</v>
      </c>
      <c r="J264" s="694"/>
      <c r="K264" s="695" t="s">
        <v>296</v>
      </c>
      <c r="L264" s="696" t="s">
        <v>219</v>
      </c>
      <c r="M264" s="696" t="s">
        <v>297</v>
      </c>
      <c r="N264" s="696" t="s">
        <v>302</v>
      </c>
      <c r="O264" s="697" t="s">
        <v>299</v>
      </c>
      <c r="P264" s="696" t="s">
        <v>219</v>
      </c>
      <c r="Q264" s="696" t="s">
        <v>297</v>
      </c>
      <c r="R264" s="698" t="s">
        <v>300</v>
      </c>
      <c r="S264" s="699" t="s">
        <v>1066</v>
      </c>
      <c r="T264" s="694"/>
      <c r="U264" s="695" t="s">
        <v>296</v>
      </c>
      <c r="V264" s="696" t="s">
        <v>219</v>
      </c>
      <c r="W264" s="696" t="s">
        <v>297</v>
      </c>
      <c r="X264" s="696" t="s">
        <v>302</v>
      </c>
      <c r="Y264" s="697" t="s">
        <v>299</v>
      </c>
      <c r="Z264" s="696" t="s">
        <v>219</v>
      </c>
      <c r="AA264" s="696" t="s">
        <v>297</v>
      </c>
      <c r="AB264" s="698" t="s">
        <v>300</v>
      </c>
      <c r="AC264" s="699" t="s">
        <v>1066</v>
      </c>
      <c r="AD264" s="694"/>
      <c r="AE264" s="708" t="s">
        <v>368</v>
      </c>
      <c r="AF264" s="701" t="s">
        <v>360</v>
      </c>
      <c r="AG264" s="701" t="s">
        <v>219</v>
      </c>
      <c r="AH264" s="864" t="s">
        <v>251</v>
      </c>
      <c r="AI264" s="701" t="s">
        <v>369</v>
      </c>
      <c r="AJ264" s="702" t="s">
        <v>307</v>
      </c>
      <c r="AK264" s="701" t="s">
        <v>458</v>
      </c>
      <c r="AL264" s="701" t="s">
        <v>219</v>
      </c>
      <c r="AM264" s="701" t="s">
        <v>251</v>
      </c>
      <c r="AN264" s="703" t="s">
        <v>309</v>
      </c>
      <c r="AO264" s="704" t="s">
        <v>1066</v>
      </c>
    </row>
    <row r="265" spans="1:41" s="693" customFormat="1">
      <c r="A265" s="788">
        <v>2</v>
      </c>
      <c r="B265" s="774">
        <v>19947</v>
      </c>
      <c r="C265" s="872">
        <v>1</v>
      </c>
      <c r="D265" s="872">
        <v>1</v>
      </c>
      <c r="E265" s="1134"/>
      <c r="F265" s="1135"/>
      <c r="G265" s="1136"/>
      <c r="H265" s="1137"/>
      <c r="I265" s="1206"/>
      <c r="J265" s="718"/>
      <c r="K265" s="788">
        <v>2</v>
      </c>
      <c r="L265" s="774">
        <v>19947</v>
      </c>
      <c r="M265" s="725">
        <v>1</v>
      </c>
      <c r="N265" s="725">
        <v>1</v>
      </c>
      <c r="O265" s="1134"/>
      <c r="P265" s="1135"/>
      <c r="Q265" s="1136"/>
      <c r="R265" s="1137"/>
      <c r="S265" s="1206"/>
      <c r="T265" s="694"/>
      <c r="U265" s="788">
        <v>2</v>
      </c>
      <c r="V265" s="774">
        <v>19947</v>
      </c>
      <c r="W265" s="725">
        <v>1</v>
      </c>
      <c r="X265" s="725">
        <v>1</v>
      </c>
      <c r="Y265" s="1134"/>
      <c r="Z265" s="1135"/>
      <c r="AA265" s="1136"/>
      <c r="AB265" s="1137"/>
      <c r="AC265" s="1206"/>
      <c r="AD265" s="694"/>
      <c r="AE265" s="803" t="s">
        <v>1922</v>
      </c>
      <c r="AF265" s="774">
        <v>2</v>
      </c>
      <c r="AG265" s="774">
        <v>19947</v>
      </c>
      <c r="AH265" s="774">
        <v>1</v>
      </c>
      <c r="AI265" s="802">
        <v>0</v>
      </c>
      <c r="AJ265" s="1211"/>
      <c r="AK265" s="1212"/>
      <c r="AL265" s="1212"/>
      <c r="AM265" s="1212"/>
      <c r="AN265" s="1213"/>
      <c r="AO265" s="1206"/>
    </row>
    <row r="266" spans="1:41" s="693" customFormat="1">
      <c r="A266" s="788">
        <v>1</v>
      </c>
      <c r="B266" s="774">
        <v>19948</v>
      </c>
      <c r="C266" s="774">
        <v>1</v>
      </c>
      <c r="D266" s="872">
        <v>1</v>
      </c>
      <c r="E266" s="1134"/>
      <c r="F266" s="1135"/>
      <c r="G266" s="1136"/>
      <c r="H266" s="1137"/>
      <c r="I266" s="1207"/>
      <c r="J266" s="718"/>
      <c r="K266" s="788">
        <v>1</v>
      </c>
      <c r="L266" s="774">
        <v>19948</v>
      </c>
      <c r="M266" s="774">
        <v>1</v>
      </c>
      <c r="N266" s="725">
        <v>1</v>
      </c>
      <c r="O266" s="1134"/>
      <c r="P266" s="1135"/>
      <c r="Q266" s="1136"/>
      <c r="R266" s="1137"/>
      <c r="S266" s="1207"/>
      <c r="T266" s="694"/>
      <c r="U266" s="788">
        <v>1</v>
      </c>
      <c r="V266" s="774">
        <v>19948</v>
      </c>
      <c r="W266" s="774">
        <v>1</v>
      </c>
      <c r="X266" s="725">
        <v>1</v>
      </c>
      <c r="Y266" s="1134"/>
      <c r="Z266" s="1135"/>
      <c r="AA266" s="1136"/>
      <c r="AB266" s="1137"/>
      <c r="AC266" s="1207"/>
      <c r="AD266" s="694"/>
      <c r="AE266" s="803" t="s">
        <v>1921</v>
      </c>
      <c r="AF266" s="774">
        <v>1</v>
      </c>
      <c r="AG266" s="774">
        <v>19948</v>
      </c>
      <c r="AH266" s="774">
        <v>1</v>
      </c>
      <c r="AI266" s="802">
        <v>0</v>
      </c>
      <c r="AJ266" s="789"/>
      <c r="AK266" s="774"/>
      <c r="AL266" s="774"/>
      <c r="AM266" s="774"/>
      <c r="AN266" s="810"/>
      <c r="AO266" s="1207"/>
    </row>
    <row r="267" spans="1:41" s="693" customFormat="1" ht="17.25" thickBot="1">
      <c r="A267" s="1208"/>
      <c r="B267" s="1191"/>
      <c r="C267" s="1191"/>
      <c r="D267" s="1209"/>
      <c r="E267" s="1189" t="s">
        <v>310</v>
      </c>
      <c r="F267" s="1190"/>
      <c r="G267" s="1191"/>
      <c r="H267" s="1192"/>
      <c r="I267" s="1210"/>
      <c r="J267" s="718"/>
      <c r="K267" s="1208"/>
      <c r="L267" s="1191"/>
      <c r="M267" s="1191"/>
      <c r="N267" s="1209"/>
      <c r="O267" s="1189" t="s">
        <v>310</v>
      </c>
      <c r="P267" s="1190"/>
      <c r="Q267" s="1191"/>
      <c r="R267" s="1192"/>
      <c r="S267" s="1210"/>
      <c r="T267" s="694"/>
      <c r="U267" s="1208"/>
      <c r="V267" s="1191"/>
      <c r="W267" s="1191"/>
      <c r="X267" s="1209"/>
      <c r="Y267" s="1189" t="s">
        <v>310</v>
      </c>
      <c r="Z267" s="1190"/>
      <c r="AA267" s="1191"/>
      <c r="AB267" s="1192"/>
      <c r="AC267" s="1210"/>
      <c r="AD267" s="694"/>
      <c r="AE267" s="1219"/>
      <c r="AF267" s="1220"/>
      <c r="AG267" s="1220"/>
      <c r="AH267" s="1220"/>
      <c r="AI267" s="1221"/>
      <c r="AJ267" s="1225" t="s">
        <v>310</v>
      </c>
      <c r="AK267" s="1220"/>
      <c r="AL267" s="1220"/>
      <c r="AM267" s="1220"/>
      <c r="AN267" s="1226"/>
      <c r="AO267" s="1210"/>
    </row>
    <row r="268" spans="1:41" s="679" customFormat="1">
      <c r="A268" s="859"/>
      <c r="B268" s="859"/>
      <c r="C268" s="859"/>
      <c r="D268" s="859"/>
      <c r="E268" s="859"/>
      <c r="F268" s="859"/>
      <c r="G268" s="859"/>
      <c r="H268" s="859"/>
      <c r="I268" s="686"/>
      <c r="AE268" s="859"/>
      <c r="AF268" s="859"/>
      <c r="AG268" s="859"/>
      <c r="AH268" s="859"/>
      <c r="AI268" s="859"/>
      <c r="AJ268" s="680"/>
      <c r="AK268" s="859"/>
      <c r="AL268" s="859"/>
      <c r="AM268" s="859"/>
      <c r="AN268" s="682"/>
      <c r="AO268" s="683"/>
    </row>
    <row r="269" spans="1:41" s="679" customFormat="1" ht="17.25" thickBot="1">
      <c r="A269" s="678"/>
      <c r="B269" s="678"/>
      <c r="C269" s="678"/>
      <c r="D269" s="678"/>
      <c r="E269" s="678"/>
      <c r="F269" s="678"/>
      <c r="G269" s="678"/>
      <c r="H269" s="678"/>
      <c r="I269" s="678"/>
    </row>
    <row r="270" spans="1:41" s="693" customFormat="1" ht="17.25" thickBot="1">
      <c r="A270" s="1150" t="s">
        <v>459</v>
      </c>
      <c r="B270" s="1151"/>
      <c r="C270" s="1151"/>
      <c r="D270" s="1151"/>
      <c r="E270" s="1151"/>
      <c r="F270" s="1151"/>
      <c r="G270" s="1151"/>
      <c r="H270" s="1152"/>
      <c r="I270" s="801"/>
      <c r="J270" s="718"/>
      <c r="K270" s="1150" t="s">
        <v>460</v>
      </c>
      <c r="L270" s="1151"/>
      <c r="M270" s="1151"/>
      <c r="N270" s="1151"/>
      <c r="O270" s="1151"/>
      <c r="P270" s="1151"/>
      <c r="Q270" s="1151"/>
      <c r="R270" s="1152"/>
      <c r="S270" s="694"/>
      <c r="T270" s="694"/>
      <c r="U270" s="1150" t="s">
        <v>461</v>
      </c>
      <c r="V270" s="1151"/>
      <c r="W270" s="1151"/>
      <c r="X270" s="1151"/>
      <c r="Y270" s="1151"/>
      <c r="Z270" s="1151"/>
      <c r="AA270" s="1151"/>
      <c r="AB270" s="1152"/>
      <c r="AC270" s="694"/>
      <c r="AD270" s="694"/>
      <c r="AE270" s="1150" t="s">
        <v>462</v>
      </c>
      <c r="AF270" s="1151"/>
      <c r="AG270" s="1151"/>
      <c r="AH270" s="1151"/>
      <c r="AI270" s="1151"/>
      <c r="AJ270" s="1151"/>
      <c r="AK270" s="1151"/>
      <c r="AL270" s="1151"/>
      <c r="AM270" s="1151"/>
      <c r="AN270" s="1152"/>
      <c r="AO270" s="694"/>
    </row>
    <row r="271" spans="1:41" s="693" customFormat="1" ht="31.5">
      <c r="A271" s="1153" t="s">
        <v>314</v>
      </c>
      <c r="B271" s="1154"/>
      <c r="C271" s="1154"/>
      <c r="D271" s="1155"/>
      <c r="E271" s="1156" t="s">
        <v>294</v>
      </c>
      <c r="F271" s="1157"/>
      <c r="G271" s="1154"/>
      <c r="H271" s="1158"/>
      <c r="I271" s="143" t="s">
        <v>2070</v>
      </c>
      <c r="J271" s="718"/>
      <c r="K271" s="1153" t="s">
        <v>314</v>
      </c>
      <c r="L271" s="1154"/>
      <c r="M271" s="1154"/>
      <c r="N271" s="1155"/>
      <c r="O271" s="1156" t="s">
        <v>294</v>
      </c>
      <c r="P271" s="1157"/>
      <c r="Q271" s="1154"/>
      <c r="R271" s="1158"/>
      <c r="S271" s="143" t="s">
        <v>2070</v>
      </c>
      <c r="T271" s="694"/>
      <c r="U271" s="1153" t="s">
        <v>314</v>
      </c>
      <c r="V271" s="1154"/>
      <c r="W271" s="1154"/>
      <c r="X271" s="1155"/>
      <c r="Y271" s="1156" t="s">
        <v>294</v>
      </c>
      <c r="Z271" s="1157"/>
      <c r="AA271" s="1154"/>
      <c r="AB271" s="1158"/>
      <c r="AC271" s="143" t="s">
        <v>2070</v>
      </c>
      <c r="AD271" s="694"/>
      <c r="AE271" s="1142" t="s">
        <v>293</v>
      </c>
      <c r="AF271" s="1143"/>
      <c r="AG271" s="1143"/>
      <c r="AH271" s="1143"/>
      <c r="AI271" s="1144"/>
      <c r="AJ271" s="1145" t="s">
        <v>463</v>
      </c>
      <c r="AK271" s="1143"/>
      <c r="AL271" s="1143"/>
      <c r="AM271" s="1143"/>
      <c r="AN271" s="1146"/>
      <c r="AO271" s="143" t="s">
        <v>2070</v>
      </c>
    </row>
    <row r="272" spans="1:41" s="693" customFormat="1" ht="63">
      <c r="A272" s="695" t="s">
        <v>464</v>
      </c>
      <c r="B272" s="696" t="s">
        <v>219</v>
      </c>
      <c r="C272" s="696" t="s">
        <v>297</v>
      </c>
      <c r="D272" s="696" t="s">
        <v>302</v>
      </c>
      <c r="E272" s="697" t="s">
        <v>299</v>
      </c>
      <c r="F272" s="696" t="s">
        <v>219</v>
      </c>
      <c r="G272" s="696" t="s">
        <v>297</v>
      </c>
      <c r="H272" s="698" t="s">
        <v>300</v>
      </c>
      <c r="I272" s="699" t="s">
        <v>1066</v>
      </c>
      <c r="J272" s="718"/>
      <c r="K272" s="695" t="s">
        <v>296</v>
      </c>
      <c r="L272" s="696" t="s">
        <v>219</v>
      </c>
      <c r="M272" s="696" t="s">
        <v>297</v>
      </c>
      <c r="N272" s="696" t="s">
        <v>302</v>
      </c>
      <c r="O272" s="697" t="s">
        <v>299</v>
      </c>
      <c r="P272" s="696" t="s">
        <v>219</v>
      </c>
      <c r="Q272" s="696" t="s">
        <v>297</v>
      </c>
      <c r="R272" s="698" t="s">
        <v>300</v>
      </c>
      <c r="S272" s="699" t="s">
        <v>1066</v>
      </c>
      <c r="T272" s="694"/>
      <c r="U272" s="695" t="s">
        <v>296</v>
      </c>
      <c r="V272" s="696" t="s">
        <v>219</v>
      </c>
      <c r="W272" s="696" t="s">
        <v>297</v>
      </c>
      <c r="X272" s="696" t="s">
        <v>302</v>
      </c>
      <c r="Y272" s="697" t="s">
        <v>299</v>
      </c>
      <c r="Z272" s="696" t="s">
        <v>219</v>
      </c>
      <c r="AA272" s="696" t="s">
        <v>297</v>
      </c>
      <c r="AB272" s="698" t="s">
        <v>300</v>
      </c>
      <c r="AC272" s="699" t="s">
        <v>1066</v>
      </c>
      <c r="AD272" s="694"/>
      <c r="AE272" s="708" t="s">
        <v>304</v>
      </c>
      <c r="AF272" s="701" t="s">
        <v>319</v>
      </c>
      <c r="AG272" s="701" t="s">
        <v>219</v>
      </c>
      <c r="AH272" s="864" t="s">
        <v>251</v>
      </c>
      <c r="AI272" s="701" t="s">
        <v>306</v>
      </c>
      <c r="AJ272" s="702" t="s">
        <v>307</v>
      </c>
      <c r="AK272" s="701" t="s">
        <v>319</v>
      </c>
      <c r="AL272" s="701" t="s">
        <v>219</v>
      </c>
      <c r="AM272" s="701" t="s">
        <v>251</v>
      </c>
      <c r="AN272" s="703" t="s">
        <v>309</v>
      </c>
      <c r="AO272" s="704" t="s">
        <v>1066</v>
      </c>
    </row>
    <row r="273" spans="1:41" s="693" customFormat="1" ht="15.75">
      <c r="A273" s="1216" t="s">
        <v>310</v>
      </c>
      <c r="B273" s="1136"/>
      <c r="C273" s="1136"/>
      <c r="D273" s="1217"/>
      <c r="E273" s="1134"/>
      <c r="F273" s="1135"/>
      <c r="G273" s="1136"/>
      <c r="H273" s="1137"/>
      <c r="I273" s="1206"/>
      <c r="J273" s="694"/>
      <c r="K273" s="1216" t="s">
        <v>310</v>
      </c>
      <c r="L273" s="1136"/>
      <c r="M273" s="1136"/>
      <c r="N273" s="1217"/>
      <c r="O273" s="1134"/>
      <c r="P273" s="1135"/>
      <c r="Q273" s="1136"/>
      <c r="R273" s="1137"/>
      <c r="S273" s="1206"/>
      <c r="T273" s="694"/>
      <c r="U273" s="1216" t="s">
        <v>310</v>
      </c>
      <c r="V273" s="1136"/>
      <c r="W273" s="1136"/>
      <c r="X273" s="1217"/>
      <c r="Y273" s="1134"/>
      <c r="Z273" s="1135"/>
      <c r="AA273" s="1136"/>
      <c r="AB273" s="1137"/>
      <c r="AC273" s="1206"/>
      <c r="AD273" s="694"/>
      <c r="AE273" s="1214" t="s">
        <v>310</v>
      </c>
      <c r="AF273" s="1212"/>
      <c r="AG273" s="1212"/>
      <c r="AH273" s="1212"/>
      <c r="AI273" s="1215"/>
      <c r="AJ273" s="1211"/>
      <c r="AK273" s="1212"/>
      <c r="AL273" s="1212"/>
      <c r="AM273" s="1212"/>
      <c r="AN273" s="1213"/>
      <c r="AO273" s="1131"/>
    </row>
    <row r="274" spans="1:41" s="724" customFormat="1" ht="17.25" thickBot="1">
      <c r="A274" s="1208"/>
      <c r="B274" s="1191"/>
      <c r="C274" s="1191"/>
      <c r="D274" s="1209"/>
      <c r="E274" s="1189" t="s">
        <v>310</v>
      </c>
      <c r="F274" s="1190"/>
      <c r="G274" s="1191"/>
      <c r="H274" s="1192"/>
      <c r="I274" s="1210"/>
      <c r="J274" s="718"/>
      <c r="K274" s="1208"/>
      <c r="L274" s="1191"/>
      <c r="M274" s="1191"/>
      <c r="N274" s="1209"/>
      <c r="O274" s="1189" t="s">
        <v>310</v>
      </c>
      <c r="P274" s="1190"/>
      <c r="Q274" s="1191"/>
      <c r="R274" s="1192"/>
      <c r="S274" s="1210"/>
      <c r="T274" s="718"/>
      <c r="U274" s="1208"/>
      <c r="V274" s="1191"/>
      <c r="W274" s="1191"/>
      <c r="X274" s="1209"/>
      <c r="Y274" s="1189" t="s">
        <v>310</v>
      </c>
      <c r="Z274" s="1190"/>
      <c r="AA274" s="1191"/>
      <c r="AB274" s="1192"/>
      <c r="AC274" s="1210"/>
      <c r="AD274" s="718"/>
      <c r="AE274" s="1219"/>
      <c r="AF274" s="1220"/>
      <c r="AG274" s="1220"/>
      <c r="AH274" s="1220"/>
      <c r="AI274" s="1221"/>
      <c r="AJ274" s="1225" t="s">
        <v>310</v>
      </c>
      <c r="AK274" s="1220"/>
      <c r="AL274" s="1220"/>
      <c r="AM274" s="1220"/>
      <c r="AN274" s="1226"/>
      <c r="AO274" s="1133"/>
    </row>
    <row r="275" spans="1:41" s="679" customFormat="1">
      <c r="A275" s="859"/>
      <c r="B275" s="859"/>
      <c r="C275" s="859"/>
      <c r="D275" s="859"/>
      <c r="E275" s="859"/>
      <c r="F275" s="859"/>
      <c r="G275" s="859"/>
      <c r="H275" s="859"/>
      <c r="I275" s="686"/>
      <c r="T275" s="678"/>
      <c r="AD275" s="678"/>
      <c r="AE275" s="859"/>
      <c r="AF275" s="859"/>
      <c r="AG275" s="859"/>
      <c r="AH275" s="859"/>
      <c r="AI275" s="859"/>
      <c r="AJ275" s="859"/>
      <c r="AK275" s="859"/>
      <c r="AL275" s="859"/>
      <c r="AM275" s="859"/>
      <c r="AN275" s="859"/>
      <c r="AO275" s="686"/>
    </row>
    <row r="276" spans="1:41" s="679" customFormat="1" ht="17.25" thickBot="1">
      <c r="A276" s="678"/>
      <c r="B276" s="678"/>
      <c r="C276" s="678"/>
      <c r="D276" s="678"/>
      <c r="E276" s="678"/>
      <c r="F276" s="678"/>
      <c r="G276" s="678"/>
      <c r="H276" s="678"/>
      <c r="I276" s="678"/>
    </row>
    <row r="277" spans="1:41" s="693" customFormat="1" thickBot="1">
      <c r="A277" s="1150" t="s">
        <v>465</v>
      </c>
      <c r="B277" s="1151"/>
      <c r="C277" s="1151"/>
      <c r="D277" s="1151"/>
      <c r="E277" s="1151"/>
      <c r="F277" s="1151"/>
      <c r="G277" s="1151"/>
      <c r="H277" s="1152"/>
      <c r="I277" s="801"/>
      <c r="J277" s="694"/>
      <c r="K277" s="1150" t="s">
        <v>466</v>
      </c>
      <c r="L277" s="1151"/>
      <c r="M277" s="1151"/>
      <c r="N277" s="1151"/>
      <c r="O277" s="1151"/>
      <c r="P277" s="1151"/>
      <c r="Q277" s="1151"/>
      <c r="R277" s="1152"/>
      <c r="S277" s="694"/>
      <c r="T277" s="694"/>
      <c r="U277" s="1147" t="s">
        <v>467</v>
      </c>
      <c r="V277" s="1148"/>
      <c r="W277" s="1148"/>
      <c r="X277" s="1148"/>
      <c r="Y277" s="1148"/>
      <c r="Z277" s="1148"/>
      <c r="AA277" s="1148"/>
      <c r="AB277" s="1149"/>
      <c r="AC277" s="694"/>
      <c r="AD277" s="694"/>
      <c r="AE277" s="1150" t="s">
        <v>468</v>
      </c>
      <c r="AF277" s="1151"/>
      <c r="AG277" s="1151"/>
      <c r="AH277" s="1151"/>
      <c r="AI277" s="1151"/>
      <c r="AJ277" s="1151"/>
      <c r="AK277" s="1151"/>
      <c r="AL277" s="1151"/>
      <c r="AM277" s="1151"/>
      <c r="AN277" s="1152"/>
      <c r="AO277" s="694"/>
    </row>
    <row r="278" spans="1:41" s="693" customFormat="1" ht="31.5">
      <c r="A278" s="1153" t="s">
        <v>469</v>
      </c>
      <c r="B278" s="1154"/>
      <c r="C278" s="1154"/>
      <c r="D278" s="1155"/>
      <c r="E278" s="1156" t="s">
        <v>294</v>
      </c>
      <c r="F278" s="1157"/>
      <c r="G278" s="1154"/>
      <c r="H278" s="1158"/>
      <c r="I278" s="143" t="s">
        <v>2071</v>
      </c>
      <c r="J278" s="694"/>
      <c r="K278" s="1153" t="s">
        <v>470</v>
      </c>
      <c r="L278" s="1154"/>
      <c r="M278" s="1154"/>
      <c r="N278" s="1155"/>
      <c r="O278" s="1156" t="s">
        <v>294</v>
      </c>
      <c r="P278" s="1157"/>
      <c r="Q278" s="1154"/>
      <c r="R278" s="1158"/>
      <c r="S278" s="143" t="s">
        <v>2071</v>
      </c>
      <c r="T278" s="694"/>
      <c r="U278" s="1153" t="s">
        <v>314</v>
      </c>
      <c r="V278" s="1154"/>
      <c r="W278" s="1154"/>
      <c r="X278" s="1155"/>
      <c r="Y278" s="1156" t="s">
        <v>294</v>
      </c>
      <c r="Z278" s="1157"/>
      <c r="AA278" s="1154"/>
      <c r="AB278" s="1158"/>
      <c r="AC278" s="143" t="s">
        <v>2071</v>
      </c>
      <c r="AD278" s="694"/>
      <c r="AE278" s="1142" t="s">
        <v>293</v>
      </c>
      <c r="AF278" s="1143"/>
      <c r="AG278" s="1143"/>
      <c r="AH278" s="1143"/>
      <c r="AI278" s="1144"/>
      <c r="AJ278" s="1145" t="s">
        <v>343</v>
      </c>
      <c r="AK278" s="1143"/>
      <c r="AL278" s="1143"/>
      <c r="AM278" s="1143"/>
      <c r="AN278" s="1146"/>
      <c r="AO278" s="143" t="s">
        <v>2071</v>
      </c>
    </row>
    <row r="279" spans="1:41" s="693" customFormat="1" ht="63.75" thickBot="1">
      <c r="A279" s="695" t="s">
        <v>296</v>
      </c>
      <c r="B279" s="696" t="s">
        <v>219</v>
      </c>
      <c r="C279" s="696" t="s">
        <v>297</v>
      </c>
      <c r="D279" s="696" t="s">
        <v>302</v>
      </c>
      <c r="E279" s="697" t="s">
        <v>299</v>
      </c>
      <c r="F279" s="696" t="s">
        <v>219</v>
      </c>
      <c r="G279" s="696" t="s">
        <v>297</v>
      </c>
      <c r="H279" s="698" t="s">
        <v>300</v>
      </c>
      <c r="I279" s="699" t="s">
        <v>1066</v>
      </c>
      <c r="J279" s="694"/>
      <c r="K279" s="695" t="s">
        <v>296</v>
      </c>
      <c r="L279" s="696" t="s">
        <v>219</v>
      </c>
      <c r="M279" s="696" t="s">
        <v>297</v>
      </c>
      <c r="N279" s="696" t="s">
        <v>302</v>
      </c>
      <c r="O279" s="697" t="s">
        <v>299</v>
      </c>
      <c r="P279" s="696" t="s">
        <v>219</v>
      </c>
      <c r="Q279" s="696" t="s">
        <v>297</v>
      </c>
      <c r="R279" s="698" t="s">
        <v>300</v>
      </c>
      <c r="S279" s="699" t="s">
        <v>1066</v>
      </c>
      <c r="T279" s="694"/>
      <c r="U279" s="695" t="s">
        <v>296</v>
      </c>
      <c r="V279" s="696" t="s">
        <v>219</v>
      </c>
      <c r="W279" s="696" t="s">
        <v>297</v>
      </c>
      <c r="X279" s="696" t="s">
        <v>302</v>
      </c>
      <c r="Y279" s="697" t="s">
        <v>299</v>
      </c>
      <c r="Z279" s="696" t="s">
        <v>219</v>
      </c>
      <c r="AA279" s="696" t="s">
        <v>297</v>
      </c>
      <c r="AB279" s="698" t="s">
        <v>300</v>
      </c>
      <c r="AC279" s="699" t="s">
        <v>1066</v>
      </c>
      <c r="AD279" s="694"/>
      <c r="AE279" s="708" t="s">
        <v>304</v>
      </c>
      <c r="AF279" s="701" t="s">
        <v>319</v>
      </c>
      <c r="AG279" s="701" t="s">
        <v>219</v>
      </c>
      <c r="AH279" s="864" t="s">
        <v>251</v>
      </c>
      <c r="AI279" s="701" t="s">
        <v>306</v>
      </c>
      <c r="AJ279" s="702" t="s">
        <v>307</v>
      </c>
      <c r="AK279" s="701" t="s">
        <v>319</v>
      </c>
      <c r="AL279" s="701" t="s">
        <v>219</v>
      </c>
      <c r="AM279" s="701" t="s">
        <v>251</v>
      </c>
      <c r="AN279" s="703" t="s">
        <v>309</v>
      </c>
      <c r="AO279" s="811" t="s">
        <v>1066</v>
      </c>
    </row>
    <row r="280" spans="1:41" s="693" customFormat="1" ht="15.75">
      <c r="A280" s="1216" t="s">
        <v>310</v>
      </c>
      <c r="B280" s="1136"/>
      <c r="C280" s="1136"/>
      <c r="D280" s="1217"/>
      <c r="E280" s="1134"/>
      <c r="F280" s="1135"/>
      <c r="G280" s="1136"/>
      <c r="H280" s="1137"/>
      <c r="I280" s="1206"/>
      <c r="J280" s="694"/>
      <c r="K280" s="1216" t="s">
        <v>310</v>
      </c>
      <c r="L280" s="1136"/>
      <c r="M280" s="1136"/>
      <c r="N280" s="1217"/>
      <c r="O280" s="1134"/>
      <c r="P280" s="1135"/>
      <c r="Q280" s="1136"/>
      <c r="R280" s="1137"/>
      <c r="S280" s="1206"/>
      <c r="T280" s="694"/>
      <c r="U280" s="1216" t="s">
        <v>310</v>
      </c>
      <c r="V280" s="1136"/>
      <c r="W280" s="1136"/>
      <c r="X280" s="1217"/>
      <c r="Y280" s="1222"/>
      <c r="Z280" s="1223"/>
      <c r="AA280" s="1223"/>
      <c r="AB280" s="1224"/>
      <c r="AC280" s="1206"/>
      <c r="AD280" s="694"/>
      <c r="AE280" s="1214" t="s">
        <v>310</v>
      </c>
      <c r="AF280" s="1212"/>
      <c r="AG280" s="1212"/>
      <c r="AH280" s="1212"/>
      <c r="AI280" s="1215"/>
      <c r="AJ280" s="1211"/>
      <c r="AK280" s="1212"/>
      <c r="AL280" s="1212"/>
      <c r="AM280" s="1212"/>
      <c r="AN280" s="1213"/>
      <c r="AO280" s="1218"/>
    </row>
    <row r="281" spans="1:41" s="693" customFormat="1" ht="15.75">
      <c r="A281" s="1134"/>
      <c r="B281" s="1135"/>
      <c r="C281" s="1136"/>
      <c r="D281" s="1137"/>
      <c r="E281" s="697">
        <v>1</v>
      </c>
      <c r="F281" s="696">
        <v>9120</v>
      </c>
      <c r="G281" s="696">
        <v>1</v>
      </c>
      <c r="H281" s="698">
        <v>1</v>
      </c>
      <c r="I281" s="1207"/>
      <c r="J281" s="694"/>
      <c r="K281" s="1134"/>
      <c r="L281" s="1135"/>
      <c r="M281" s="1136"/>
      <c r="N281" s="1137"/>
      <c r="O281" s="697">
        <v>1</v>
      </c>
      <c r="P281" s="696">
        <v>9120</v>
      </c>
      <c r="Q281" s="696">
        <v>1</v>
      </c>
      <c r="R281" s="698">
        <v>1</v>
      </c>
      <c r="S281" s="1207"/>
      <c r="T281" s="694"/>
      <c r="U281" s="788"/>
      <c r="V281" s="774"/>
      <c r="W281" s="774"/>
      <c r="X281" s="725"/>
      <c r="Y281" s="697">
        <v>1</v>
      </c>
      <c r="Z281" s="696">
        <v>9120</v>
      </c>
      <c r="AA281" s="696">
        <v>1</v>
      </c>
      <c r="AB281" s="698">
        <v>1</v>
      </c>
      <c r="AC281" s="1207"/>
      <c r="AD281" s="694"/>
      <c r="AE281" s="788"/>
      <c r="AF281" s="774"/>
      <c r="AG281" s="774"/>
      <c r="AH281" s="774"/>
      <c r="AI281" s="812"/>
      <c r="AJ281" s="813" t="s">
        <v>1923</v>
      </c>
      <c r="AK281" s="713">
        <v>1</v>
      </c>
      <c r="AL281" s="774">
        <v>9120</v>
      </c>
      <c r="AM281" s="713">
        <v>1</v>
      </c>
      <c r="AN281" s="714">
        <v>0</v>
      </c>
      <c r="AO281" s="1132"/>
    </row>
    <row r="282" spans="1:41" s="693" customFormat="1" thickBot="1">
      <c r="A282" s="1208"/>
      <c r="B282" s="1191"/>
      <c r="C282" s="1191"/>
      <c r="D282" s="1209"/>
      <c r="E282" s="804">
        <v>2</v>
      </c>
      <c r="F282" s="775">
        <v>9121</v>
      </c>
      <c r="G282" s="775">
        <v>1</v>
      </c>
      <c r="H282" s="805">
        <v>1</v>
      </c>
      <c r="I282" s="1210"/>
      <c r="J282" s="694"/>
      <c r="K282" s="1208"/>
      <c r="L282" s="1191"/>
      <c r="M282" s="1191"/>
      <c r="N282" s="1209"/>
      <c r="O282" s="804">
        <v>2</v>
      </c>
      <c r="P282" s="775">
        <v>9121</v>
      </c>
      <c r="Q282" s="775">
        <v>1</v>
      </c>
      <c r="R282" s="805">
        <v>1</v>
      </c>
      <c r="S282" s="1210"/>
      <c r="T282" s="694"/>
      <c r="U282" s="1208"/>
      <c r="V282" s="1191"/>
      <c r="W282" s="1191"/>
      <c r="X282" s="1209"/>
      <c r="Y282" s="804">
        <v>2</v>
      </c>
      <c r="Z282" s="775">
        <v>9121</v>
      </c>
      <c r="AA282" s="775">
        <v>1</v>
      </c>
      <c r="AB282" s="805">
        <v>1</v>
      </c>
      <c r="AC282" s="1210"/>
      <c r="AD282" s="694"/>
      <c r="AE282" s="1219"/>
      <c r="AF282" s="1220"/>
      <c r="AG282" s="1220"/>
      <c r="AH282" s="1220"/>
      <c r="AI282" s="1221"/>
      <c r="AJ282" s="780" t="s">
        <v>1924</v>
      </c>
      <c r="AK282" s="885">
        <v>2</v>
      </c>
      <c r="AL282" s="885">
        <v>9121</v>
      </c>
      <c r="AM282" s="885">
        <v>1</v>
      </c>
      <c r="AN282" s="886">
        <v>0</v>
      </c>
      <c r="AO282" s="1133"/>
    </row>
    <row r="283" spans="1:41" s="679" customFormat="1">
      <c r="A283" s="859"/>
      <c r="B283" s="859"/>
      <c r="C283" s="859"/>
      <c r="D283" s="859"/>
      <c r="E283" s="859"/>
      <c r="F283" s="859"/>
      <c r="G283" s="859"/>
      <c r="H283" s="859"/>
      <c r="I283" s="686"/>
      <c r="J283" s="678"/>
      <c r="AE283" s="859"/>
      <c r="AF283" s="859"/>
      <c r="AG283" s="859"/>
      <c r="AH283" s="859"/>
      <c r="AI283" s="859"/>
      <c r="AJ283" s="859"/>
      <c r="AK283" s="859"/>
      <c r="AL283" s="859"/>
      <c r="AM283" s="859"/>
      <c r="AN283" s="859"/>
      <c r="AO283" s="683"/>
    </row>
    <row r="284" spans="1:41" s="679" customFormat="1" ht="17.25" thickBot="1">
      <c r="A284" s="678"/>
      <c r="B284" s="678"/>
      <c r="C284" s="678"/>
      <c r="D284" s="678"/>
      <c r="E284" s="678"/>
      <c r="F284" s="678"/>
      <c r="G284" s="678"/>
      <c r="H284" s="678"/>
      <c r="I284" s="678"/>
      <c r="J284" s="678"/>
    </row>
    <row r="285" spans="1:41" s="693" customFormat="1" ht="17.25" thickBot="1">
      <c r="A285" s="1150" t="s">
        <v>471</v>
      </c>
      <c r="B285" s="1151"/>
      <c r="C285" s="1151"/>
      <c r="D285" s="1151"/>
      <c r="E285" s="1151"/>
      <c r="F285" s="1151"/>
      <c r="G285" s="1151"/>
      <c r="H285" s="1152"/>
      <c r="I285" s="801"/>
      <c r="J285" s="718"/>
      <c r="K285" s="1150" t="s">
        <v>472</v>
      </c>
      <c r="L285" s="1151"/>
      <c r="M285" s="1151"/>
      <c r="N285" s="1151"/>
      <c r="O285" s="1151"/>
      <c r="P285" s="1151"/>
      <c r="Q285" s="1151"/>
      <c r="R285" s="1152"/>
      <c r="S285" s="806"/>
      <c r="T285" s="694"/>
      <c r="U285" s="1150" t="s">
        <v>473</v>
      </c>
      <c r="V285" s="1151"/>
      <c r="W285" s="1151"/>
      <c r="X285" s="1151"/>
      <c r="Y285" s="1151"/>
      <c r="Z285" s="1151"/>
      <c r="AA285" s="1151"/>
      <c r="AB285" s="1152"/>
      <c r="AC285" s="694"/>
      <c r="AD285" s="694"/>
      <c r="AE285" s="1150" t="s">
        <v>1274</v>
      </c>
      <c r="AF285" s="1151"/>
      <c r="AG285" s="1151"/>
      <c r="AH285" s="1151"/>
      <c r="AI285" s="1151"/>
      <c r="AJ285" s="1151"/>
      <c r="AK285" s="1151"/>
      <c r="AL285" s="1151"/>
      <c r="AM285" s="1151"/>
      <c r="AN285" s="1152"/>
      <c r="AO285" s="694"/>
    </row>
    <row r="286" spans="1:41" s="693" customFormat="1" ht="31.5">
      <c r="A286" s="1153" t="s">
        <v>293</v>
      </c>
      <c r="B286" s="1154"/>
      <c r="C286" s="1154"/>
      <c r="D286" s="1155"/>
      <c r="E286" s="1156" t="s">
        <v>294</v>
      </c>
      <c r="F286" s="1157"/>
      <c r="G286" s="1154"/>
      <c r="H286" s="1158"/>
      <c r="I286" s="143" t="s">
        <v>2072</v>
      </c>
      <c r="J286" s="718"/>
      <c r="K286" s="1153" t="s">
        <v>293</v>
      </c>
      <c r="L286" s="1154"/>
      <c r="M286" s="1154"/>
      <c r="N286" s="1155"/>
      <c r="O286" s="1156" t="s">
        <v>294</v>
      </c>
      <c r="P286" s="1157"/>
      <c r="Q286" s="1154"/>
      <c r="R286" s="1158"/>
      <c r="S286" s="143" t="s">
        <v>2072</v>
      </c>
      <c r="T286" s="694"/>
      <c r="U286" s="1153" t="s">
        <v>293</v>
      </c>
      <c r="V286" s="1154"/>
      <c r="W286" s="1154"/>
      <c r="X286" s="1155"/>
      <c r="Y286" s="1156" t="s">
        <v>294</v>
      </c>
      <c r="Z286" s="1157"/>
      <c r="AA286" s="1154"/>
      <c r="AB286" s="1158"/>
      <c r="AC286" s="143" t="s">
        <v>2072</v>
      </c>
      <c r="AD286" s="694"/>
      <c r="AE286" s="1142" t="s">
        <v>293</v>
      </c>
      <c r="AF286" s="1143"/>
      <c r="AG286" s="1143"/>
      <c r="AH286" s="1143"/>
      <c r="AI286" s="1144"/>
      <c r="AJ286" s="1145" t="s">
        <v>343</v>
      </c>
      <c r="AK286" s="1143"/>
      <c r="AL286" s="1143"/>
      <c r="AM286" s="1143"/>
      <c r="AN286" s="1146"/>
      <c r="AO286" s="143" t="s">
        <v>2072</v>
      </c>
    </row>
    <row r="287" spans="1:41" s="693" customFormat="1" ht="63">
      <c r="A287" s="695" t="s">
        <v>296</v>
      </c>
      <c r="B287" s="696" t="s">
        <v>219</v>
      </c>
      <c r="C287" s="696" t="s">
        <v>297</v>
      </c>
      <c r="D287" s="696" t="s">
        <v>302</v>
      </c>
      <c r="E287" s="697" t="s">
        <v>299</v>
      </c>
      <c r="F287" s="696" t="s">
        <v>219</v>
      </c>
      <c r="G287" s="696" t="s">
        <v>297</v>
      </c>
      <c r="H287" s="698" t="s">
        <v>300</v>
      </c>
      <c r="I287" s="699" t="s">
        <v>1066</v>
      </c>
      <c r="J287" s="718"/>
      <c r="K287" s="695" t="s">
        <v>296</v>
      </c>
      <c r="L287" s="696" t="s">
        <v>219</v>
      </c>
      <c r="M287" s="696" t="s">
        <v>297</v>
      </c>
      <c r="N287" s="696" t="s">
        <v>302</v>
      </c>
      <c r="O287" s="697" t="s">
        <v>299</v>
      </c>
      <c r="P287" s="696" t="s">
        <v>219</v>
      </c>
      <c r="Q287" s="696" t="s">
        <v>297</v>
      </c>
      <c r="R287" s="698" t="s">
        <v>300</v>
      </c>
      <c r="S287" s="699" t="s">
        <v>1066</v>
      </c>
      <c r="T287" s="694" t="s">
        <v>447</v>
      </c>
      <c r="U287" s="695" t="s">
        <v>296</v>
      </c>
      <c r="V287" s="696" t="s">
        <v>219</v>
      </c>
      <c r="W287" s="696" t="s">
        <v>297</v>
      </c>
      <c r="X287" s="696" t="s">
        <v>302</v>
      </c>
      <c r="Y287" s="697" t="s">
        <v>299</v>
      </c>
      <c r="Z287" s="696" t="s">
        <v>219</v>
      </c>
      <c r="AA287" s="696" t="s">
        <v>297</v>
      </c>
      <c r="AB287" s="698" t="s">
        <v>300</v>
      </c>
      <c r="AC287" s="699" t="s">
        <v>1066</v>
      </c>
      <c r="AD287" s="694"/>
      <c r="AE287" s="708" t="s">
        <v>304</v>
      </c>
      <c r="AF287" s="701" t="s">
        <v>319</v>
      </c>
      <c r="AG287" s="701" t="s">
        <v>219</v>
      </c>
      <c r="AH287" s="864" t="s">
        <v>251</v>
      </c>
      <c r="AI287" s="701" t="s">
        <v>306</v>
      </c>
      <c r="AJ287" s="702" t="s">
        <v>307</v>
      </c>
      <c r="AK287" s="701" t="s">
        <v>319</v>
      </c>
      <c r="AL287" s="701" t="s">
        <v>219</v>
      </c>
      <c r="AM287" s="701" t="s">
        <v>251</v>
      </c>
      <c r="AN287" s="703" t="s">
        <v>309</v>
      </c>
      <c r="AO287" s="704" t="s">
        <v>1066</v>
      </c>
    </row>
    <row r="288" spans="1:41" s="693" customFormat="1">
      <c r="A288" s="1216" t="s">
        <v>310</v>
      </c>
      <c r="B288" s="1136"/>
      <c r="C288" s="1136"/>
      <c r="D288" s="1217"/>
      <c r="E288" s="1134"/>
      <c r="F288" s="1135"/>
      <c r="G288" s="1136"/>
      <c r="H288" s="1137"/>
      <c r="I288" s="1206"/>
      <c r="J288" s="718"/>
      <c r="K288" s="1216" t="s">
        <v>310</v>
      </c>
      <c r="L288" s="1136"/>
      <c r="M288" s="1136"/>
      <c r="N288" s="1217"/>
      <c r="O288" s="1134"/>
      <c r="P288" s="1135"/>
      <c r="Q288" s="1136"/>
      <c r="R288" s="1137"/>
      <c r="S288" s="1206"/>
      <c r="T288" s="694"/>
      <c r="U288" s="1216" t="s">
        <v>310</v>
      </c>
      <c r="V288" s="1136"/>
      <c r="W288" s="1136"/>
      <c r="X288" s="1217"/>
      <c r="Y288" s="1134"/>
      <c r="Z288" s="1135"/>
      <c r="AA288" s="1136"/>
      <c r="AB288" s="1137"/>
      <c r="AC288" s="1206"/>
      <c r="AD288" s="694"/>
      <c r="AE288" s="1214" t="s">
        <v>310</v>
      </c>
      <c r="AF288" s="1212"/>
      <c r="AG288" s="1212"/>
      <c r="AH288" s="1212"/>
      <c r="AI288" s="1215"/>
      <c r="AJ288" s="1211"/>
      <c r="AK288" s="1212"/>
      <c r="AL288" s="1212"/>
      <c r="AM288" s="1212"/>
      <c r="AN288" s="1213"/>
      <c r="AO288" s="1206"/>
    </row>
    <row r="289" spans="1:41" s="693" customFormat="1" ht="17.25" thickBot="1">
      <c r="A289" s="1208"/>
      <c r="B289" s="1191"/>
      <c r="C289" s="1191"/>
      <c r="D289" s="1209"/>
      <c r="E289" s="804">
        <v>1</v>
      </c>
      <c r="F289" s="775">
        <v>10605</v>
      </c>
      <c r="G289" s="775">
        <v>1</v>
      </c>
      <c r="H289" s="805">
        <v>1</v>
      </c>
      <c r="I289" s="1210"/>
      <c r="J289" s="718"/>
      <c r="K289" s="1208"/>
      <c r="L289" s="1191"/>
      <c r="M289" s="1191"/>
      <c r="N289" s="1209"/>
      <c r="O289" s="804">
        <v>1</v>
      </c>
      <c r="P289" s="775">
        <v>10605</v>
      </c>
      <c r="Q289" s="775">
        <v>1</v>
      </c>
      <c r="R289" s="805">
        <v>1</v>
      </c>
      <c r="S289" s="1210"/>
      <c r="T289" s="694"/>
      <c r="U289" s="1208"/>
      <c r="V289" s="1191"/>
      <c r="W289" s="1191"/>
      <c r="X289" s="1209"/>
      <c r="Y289" s="804">
        <v>1</v>
      </c>
      <c r="Z289" s="775">
        <v>10605</v>
      </c>
      <c r="AA289" s="775">
        <v>1</v>
      </c>
      <c r="AB289" s="805">
        <v>1</v>
      </c>
      <c r="AC289" s="1210"/>
      <c r="AD289" s="694"/>
      <c r="AE289" s="895"/>
      <c r="AF289" s="864"/>
      <c r="AG289" s="696"/>
      <c r="AH289" s="864"/>
      <c r="AI289" s="867"/>
      <c r="AJ289" s="780" t="s">
        <v>2073</v>
      </c>
      <c r="AK289" s="885">
        <v>1</v>
      </c>
      <c r="AL289" s="885">
        <v>10605</v>
      </c>
      <c r="AM289" s="885">
        <v>1</v>
      </c>
      <c r="AN289" s="886">
        <v>0</v>
      </c>
      <c r="AO289" s="1207"/>
    </row>
    <row r="290" spans="1:41" s="679" customFormat="1">
      <c r="A290" s="859"/>
      <c r="B290" s="859"/>
      <c r="C290" s="859"/>
      <c r="D290" s="859"/>
      <c r="E290" s="859"/>
      <c r="F290" s="859"/>
      <c r="G290" s="859"/>
      <c r="H290" s="859"/>
      <c r="I290" s="686"/>
      <c r="AE290" s="859"/>
      <c r="AF290" s="859"/>
      <c r="AG290" s="859"/>
      <c r="AH290" s="859"/>
      <c r="AI290" s="859"/>
      <c r="AJ290" s="680"/>
      <c r="AK290" s="859"/>
      <c r="AL290" s="859"/>
      <c r="AM290" s="859"/>
      <c r="AN290" s="682"/>
      <c r="AO290" s="683"/>
    </row>
    <row r="291" spans="1:41" s="679" customFormat="1" ht="17.25" thickBot="1">
      <c r="A291" s="678"/>
      <c r="B291" s="678"/>
      <c r="C291" s="678"/>
      <c r="D291" s="678"/>
      <c r="E291" s="678"/>
      <c r="F291" s="678"/>
      <c r="G291" s="678"/>
      <c r="H291" s="678"/>
      <c r="I291" s="678"/>
    </row>
    <row r="292" spans="1:41" s="693" customFormat="1" thickBot="1">
      <c r="A292" s="1150" t="s">
        <v>1273</v>
      </c>
      <c r="B292" s="1151"/>
      <c r="C292" s="1151"/>
      <c r="D292" s="1151"/>
      <c r="E292" s="1151"/>
      <c r="F292" s="1151"/>
      <c r="G292" s="1151"/>
      <c r="H292" s="1152"/>
      <c r="J292" s="694"/>
      <c r="K292" s="1150" t="s">
        <v>1275</v>
      </c>
      <c r="L292" s="1151"/>
      <c r="M292" s="1151"/>
      <c r="N292" s="1151"/>
      <c r="O292" s="1151"/>
      <c r="P292" s="1151"/>
      <c r="Q292" s="1151"/>
      <c r="R292" s="1152"/>
      <c r="S292" s="694"/>
      <c r="T292" s="694"/>
      <c r="U292" s="1150" t="s">
        <v>1276</v>
      </c>
      <c r="V292" s="1151"/>
      <c r="W292" s="1151"/>
      <c r="X292" s="1151"/>
      <c r="Y292" s="1151"/>
      <c r="Z292" s="1151"/>
      <c r="AA292" s="1151"/>
      <c r="AB292" s="1152"/>
      <c r="AC292" s="694"/>
      <c r="AD292" s="694"/>
      <c r="AE292" s="1150" t="s">
        <v>1277</v>
      </c>
      <c r="AF292" s="1151"/>
      <c r="AG292" s="1151"/>
      <c r="AH292" s="1151"/>
      <c r="AI292" s="1151"/>
      <c r="AJ292" s="1151"/>
      <c r="AK292" s="1151"/>
      <c r="AL292" s="1151"/>
      <c r="AM292" s="1151"/>
      <c r="AN292" s="1152"/>
      <c r="AO292" s="694"/>
    </row>
    <row r="293" spans="1:41" s="693" customFormat="1" ht="31.5">
      <c r="A293" s="1153" t="s">
        <v>293</v>
      </c>
      <c r="B293" s="1154"/>
      <c r="C293" s="1154"/>
      <c r="D293" s="1155"/>
      <c r="E293" s="1156" t="s">
        <v>294</v>
      </c>
      <c r="F293" s="1157"/>
      <c r="G293" s="1154"/>
      <c r="H293" s="1158"/>
      <c r="I293" s="143" t="s">
        <v>2074</v>
      </c>
      <c r="J293" s="694"/>
      <c r="K293" s="1200" t="s">
        <v>293</v>
      </c>
      <c r="L293" s="1201"/>
      <c r="M293" s="1201"/>
      <c r="N293" s="1202"/>
      <c r="O293" s="1203" t="s">
        <v>294</v>
      </c>
      <c r="P293" s="1204"/>
      <c r="Q293" s="1201"/>
      <c r="R293" s="1205"/>
      <c r="S293" s="143" t="s">
        <v>2074</v>
      </c>
      <c r="T293" s="694"/>
      <c r="U293" s="1200" t="s">
        <v>293</v>
      </c>
      <c r="V293" s="1201"/>
      <c r="W293" s="1201"/>
      <c r="X293" s="1202"/>
      <c r="Y293" s="1203" t="s">
        <v>294</v>
      </c>
      <c r="Z293" s="1204"/>
      <c r="AA293" s="1201"/>
      <c r="AB293" s="1205"/>
      <c r="AC293" s="143" t="s">
        <v>2074</v>
      </c>
      <c r="AD293" s="694"/>
      <c r="AE293" s="1142" t="s">
        <v>293</v>
      </c>
      <c r="AF293" s="1143"/>
      <c r="AG293" s="1143"/>
      <c r="AH293" s="1143"/>
      <c r="AI293" s="1144"/>
      <c r="AJ293" s="1145" t="s">
        <v>343</v>
      </c>
      <c r="AK293" s="1143"/>
      <c r="AL293" s="1143"/>
      <c r="AM293" s="1143"/>
      <c r="AN293" s="1146"/>
      <c r="AO293" s="143" t="s">
        <v>2074</v>
      </c>
    </row>
    <row r="294" spans="1:41" s="693" customFormat="1" ht="63">
      <c r="A294" s="695" t="s">
        <v>296</v>
      </c>
      <c r="B294" s="696" t="s">
        <v>219</v>
      </c>
      <c r="C294" s="696" t="s">
        <v>297</v>
      </c>
      <c r="D294" s="696" t="s">
        <v>302</v>
      </c>
      <c r="E294" s="697" t="s">
        <v>299</v>
      </c>
      <c r="F294" s="696" t="s">
        <v>219</v>
      </c>
      <c r="G294" s="696" t="s">
        <v>297</v>
      </c>
      <c r="H294" s="698" t="s">
        <v>300</v>
      </c>
      <c r="I294" s="699" t="s">
        <v>1066</v>
      </c>
      <c r="J294" s="694"/>
      <c r="K294" s="700" t="s">
        <v>296</v>
      </c>
      <c r="L294" s="701" t="s">
        <v>219</v>
      </c>
      <c r="M294" s="701" t="s">
        <v>297</v>
      </c>
      <c r="N294" s="701" t="s">
        <v>302</v>
      </c>
      <c r="O294" s="702" t="s">
        <v>299</v>
      </c>
      <c r="P294" s="701" t="s">
        <v>219</v>
      </c>
      <c r="Q294" s="701" t="s">
        <v>297</v>
      </c>
      <c r="R294" s="703" t="s">
        <v>300</v>
      </c>
      <c r="S294" s="704" t="s">
        <v>1066</v>
      </c>
      <c r="T294" s="694"/>
      <c r="U294" s="700" t="s">
        <v>296</v>
      </c>
      <c r="V294" s="701" t="s">
        <v>219</v>
      </c>
      <c r="W294" s="701" t="s">
        <v>297</v>
      </c>
      <c r="X294" s="701" t="s">
        <v>302</v>
      </c>
      <c r="Y294" s="702" t="s">
        <v>299</v>
      </c>
      <c r="Z294" s="701" t="s">
        <v>219</v>
      </c>
      <c r="AA294" s="701" t="s">
        <v>297</v>
      </c>
      <c r="AB294" s="703" t="s">
        <v>300</v>
      </c>
      <c r="AC294" s="704" t="s">
        <v>1066</v>
      </c>
      <c r="AD294" s="694"/>
      <c r="AE294" s="708" t="s">
        <v>304</v>
      </c>
      <c r="AF294" s="701" t="s">
        <v>319</v>
      </c>
      <c r="AG294" s="701" t="s">
        <v>219</v>
      </c>
      <c r="AH294" s="864" t="s">
        <v>251</v>
      </c>
      <c r="AI294" s="701" t="s">
        <v>306</v>
      </c>
      <c r="AJ294" s="702" t="s">
        <v>307</v>
      </c>
      <c r="AK294" s="701" t="s">
        <v>319</v>
      </c>
      <c r="AL294" s="701" t="s">
        <v>219</v>
      </c>
      <c r="AM294" s="701" t="s">
        <v>251</v>
      </c>
      <c r="AN294" s="703" t="s">
        <v>309</v>
      </c>
      <c r="AO294" s="704" t="s">
        <v>1066</v>
      </c>
    </row>
    <row r="295" spans="1:41" s="724" customFormat="1">
      <c r="A295" s="788">
        <v>2</v>
      </c>
      <c r="B295" s="774">
        <v>20000</v>
      </c>
      <c r="C295" s="872">
        <v>30</v>
      </c>
      <c r="D295" s="872">
        <v>2</v>
      </c>
      <c r="E295" s="729"/>
      <c r="F295" s="730"/>
      <c r="G295" s="730"/>
      <c r="H295" s="731"/>
      <c r="I295" s="1131"/>
      <c r="J295" s="694"/>
      <c r="K295" s="788">
        <v>2</v>
      </c>
      <c r="L295" s="774">
        <v>20000</v>
      </c>
      <c r="M295" s="725">
        <v>30</v>
      </c>
      <c r="N295" s="725">
        <v>2</v>
      </c>
      <c r="O295" s="729"/>
      <c r="P295" s="730"/>
      <c r="Q295" s="730"/>
      <c r="R295" s="731"/>
      <c r="S295" s="1131"/>
      <c r="T295" s="694"/>
      <c r="U295" s="788">
        <v>2</v>
      </c>
      <c r="V295" s="774">
        <v>20000</v>
      </c>
      <c r="W295" s="725">
        <v>30</v>
      </c>
      <c r="X295" s="725">
        <v>2</v>
      </c>
      <c r="Y295" s="729"/>
      <c r="Z295" s="730"/>
      <c r="AA295" s="730"/>
      <c r="AB295" s="731"/>
      <c r="AC295" s="1131"/>
      <c r="AD295" s="694"/>
      <c r="AE295" s="773" t="s">
        <v>2077</v>
      </c>
      <c r="AF295" s="774">
        <v>3</v>
      </c>
      <c r="AG295" s="774">
        <v>20000</v>
      </c>
      <c r="AH295" s="774">
        <v>20</v>
      </c>
      <c r="AI295" s="802">
        <v>0</v>
      </c>
      <c r="AJ295" s="712"/>
      <c r="AK295" s="713"/>
      <c r="AL295" s="713"/>
      <c r="AM295" s="713"/>
      <c r="AN295" s="714"/>
      <c r="AO295" s="1187"/>
    </row>
    <row r="296" spans="1:41" s="724" customFormat="1">
      <c r="A296" s="788">
        <v>1</v>
      </c>
      <c r="B296" s="774">
        <v>20001</v>
      </c>
      <c r="C296" s="774">
        <v>10</v>
      </c>
      <c r="D296" s="872">
        <v>1</v>
      </c>
      <c r="E296" s="729"/>
      <c r="F296" s="730"/>
      <c r="G296" s="730"/>
      <c r="H296" s="731"/>
      <c r="I296" s="1132"/>
      <c r="J296" s="694"/>
      <c r="K296" s="788">
        <v>1</v>
      </c>
      <c r="L296" s="774">
        <v>20001</v>
      </c>
      <c r="M296" s="774">
        <v>10</v>
      </c>
      <c r="N296" s="725">
        <v>1</v>
      </c>
      <c r="O296" s="729"/>
      <c r="P296" s="730"/>
      <c r="Q296" s="730"/>
      <c r="R296" s="731"/>
      <c r="S296" s="1132"/>
      <c r="T296" s="718"/>
      <c r="U296" s="788">
        <v>1</v>
      </c>
      <c r="V296" s="774">
        <v>20001</v>
      </c>
      <c r="W296" s="774">
        <v>10</v>
      </c>
      <c r="X296" s="725">
        <v>1</v>
      </c>
      <c r="Y296" s="729"/>
      <c r="Z296" s="730"/>
      <c r="AA296" s="730"/>
      <c r="AB296" s="731"/>
      <c r="AC296" s="1132"/>
      <c r="AD296" s="694"/>
      <c r="AE296" s="895" t="s">
        <v>2076</v>
      </c>
      <c r="AF296" s="774">
        <v>2</v>
      </c>
      <c r="AG296" s="774">
        <v>20000</v>
      </c>
      <c r="AH296" s="774">
        <v>10</v>
      </c>
      <c r="AI296" s="802">
        <v>0</v>
      </c>
      <c r="AJ296" s="712"/>
      <c r="AK296" s="713"/>
      <c r="AL296" s="713"/>
      <c r="AM296" s="713"/>
      <c r="AN296" s="714"/>
      <c r="AO296" s="1187"/>
    </row>
    <row r="297" spans="1:41" s="724" customFormat="1">
      <c r="A297" s="695"/>
      <c r="B297" s="872"/>
      <c r="C297" s="872"/>
      <c r="D297" s="872"/>
      <c r="E297" s="697">
        <v>1</v>
      </c>
      <c r="F297" s="696">
        <v>20004</v>
      </c>
      <c r="G297" s="696">
        <v>10</v>
      </c>
      <c r="H297" s="698">
        <v>1</v>
      </c>
      <c r="I297" s="1132"/>
      <c r="J297" s="694"/>
      <c r="K297" s="695"/>
      <c r="L297" s="725"/>
      <c r="M297" s="725"/>
      <c r="N297" s="725"/>
      <c r="O297" s="697">
        <v>1</v>
      </c>
      <c r="P297" s="696">
        <v>20004</v>
      </c>
      <c r="Q297" s="696">
        <v>10</v>
      </c>
      <c r="R297" s="698">
        <v>1</v>
      </c>
      <c r="S297" s="1132"/>
      <c r="T297" s="718"/>
      <c r="U297" s="695"/>
      <c r="V297" s="725"/>
      <c r="W297" s="725"/>
      <c r="X297" s="725"/>
      <c r="Y297" s="697">
        <v>1</v>
      </c>
      <c r="Z297" s="696">
        <v>20004</v>
      </c>
      <c r="AA297" s="696">
        <v>10</v>
      </c>
      <c r="AB297" s="698">
        <v>1</v>
      </c>
      <c r="AC297" s="1132"/>
      <c r="AD297" s="694"/>
      <c r="AE297" s="773" t="s">
        <v>2075</v>
      </c>
      <c r="AF297" s="774">
        <v>1</v>
      </c>
      <c r="AG297" s="774">
        <v>20001</v>
      </c>
      <c r="AH297" s="774">
        <v>10</v>
      </c>
      <c r="AI297" s="802">
        <v>0</v>
      </c>
      <c r="AJ297" s="712"/>
      <c r="AK297" s="713"/>
      <c r="AL297" s="713"/>
      <c r="AM297" s="713"/>
      <c r="AN297" s="714"/>
      <c r="AO297" s="1187"/>
    </row>
    <row r="298" spans="1:41" s="724" customFormat="1">
      <c r="A298" s="695"/>
      <c r="B298" s="872"/>
      <c r="C298" s="872"/>
      <c r="D298" s="872"/>
      <c r="E298" s="697">
        <v>2</v>
      </c>
      <c r="F298" s="696">
        <v>20005</v>
      </c>
      <c r="G298" s="696">
        <v>10</v>
      </c>
      <c r="H298" s="698">
        <v>1</v>
      </c>
      <c r="I298" s="1132"/>
      <c r="J298" s="694"/>
      <c r="K298" s="695"/>
      <c r="L298" s="725"/>
      <c r="M298" s="725"/>
      <c r="N298" s="725"/>
      <c r="O298" s="697">
        <v>2</v>
      </c>
      <c r="P298" s="696">
        <v>20005</v>
      </c>
      <c r="Q298" s="696">
        <v>10</v>
      </c>
      <c r="R298" s="698">
        <v>1</v>
      </c>
      <c r="S298" s="1132"/>
      <c r="T298" s="694"/>
      <c r="U298" s="695"/>
      <c r="V298" s="725"/>
      <c r="W298" s="725"/>
      <c r="X298" s="725"/>
      <c r="Y298" s="697">
        <v>2</v>
      </c>
      <c r="Z298" s="696">
        <v>20005</v>
      </c>
      <c r="AA298" s="696">
        <v>10</v>
      </c>
      <c r="AB298" s="698">
        <v>1</v>
      </c>
      <c r="AC298" s="1132"/>
      <c r="AD298" s="694"/>
      <c r="AE298" s="803"/>
      <c r="AF298" s="774"/>
      <c r="AG298" s="774"/>
      <c r="AH298" s="774"/>
      <c r="AI298" s="802"/>
      <c r="AJ298" s="713" t="s">
        <v>2078</v>
      </c>
      <c r="AK298" s="713">
        <v>1</v>
      </c>
      <c r="AL298" s="774">
        <v>20004</v>
      </c>
      <c r="AM298" s="713">
        <v>10</v>
      </c>
      <c r="AN298" s="714">
        <v>0</v>
      </c>
      <c r="AO298" s="1187"/>
    </row>
    <row r="299" spans="1:41" s="724" customFormat="1">
      <c r="A299" s="695"/>
      <c r="B299" s="872"/>
      <c r="C299" s="872"/>
      <c r="D299" s="872"/>
      <c r="E299" s="697">
        <v>3</v>
      </c>
      <c r="F299" s="696">
        <v>20006</v>
      </c>
      <c r="G299" s="696">
        <v>10</v>
      </c>
      <c r="H299" s="698">
        <v>1</v>
      </c>
      <c r="I299" s="1132"/>
      <c r="J299" s="694"/>
      <c r="K299" s="695"/>
      <c r="L299" s="725"/>
      <c r="M299" s="725"/>
      <c r="N299" s="725"/>
      <c r="O299" s="697">
        <v>3</v>
      </c>
      <c r="P299" s="696">
        <v>20006</v>
      </c>
      <c r="Q299" s="696">
        <v>10</v>
      </c>
      <c r="R299" s="698">
        <v>1</v>
      </c>
      <c r="S299" s="1132"/>
      <c r="T299" s="694"/>
      <c r="U299" s="695"/>
      <c r="V299" s="725"/>
      <c r="W299" s="725"/>
      <c r="X299" s="725"/>
      <c r="Y299" s="697">
        <v>3</v>
      </c>
      <c r="Z299" s="696">
        <v>20006</v>
      </c>
      <c r="AA299" s="696">
        <v>10</v>
      </c>
      <c r="AB299" s="698">
        <v>1</v>
      </c>
      <c r="AC299" s="1132"/>
      <c r="AD299" s="694"/>
      <c r="AE299" s="803"/>
      <c r="AF299" s="774"/>
      <c r="AG299" s="774"/>
      <c r="AH299" s="774"/>
      <c r="AI299" s="802"/>
      <c r="AJ299" s="713" t="s">
        <v>2079</v>
      </c>
      <c r="AK299" s="713">
        <v>2</v>
      </c>
      <c r="AL299" s="774">
        <v>20005</v>
      </c>
      <c r="AM299" s="713">
        <v>10</v>
      </c>
      <c r="AN299" s="714">
        <v>0</v>
      </c>
      <c r="AO299" s="1187"/>
    </row>
    <row r="300" spans="1:41" s="724" customFormat="1" ht="17.25" thickBot="1">
      <c r="A300" s="760"/>
      <c r="B300" s="888"/>
      <c r="C300" s="888"/>
      <c r="D300" s="888"/>
      <c r="E300" s="804">
        <v>4</v>
      </c>
      <c r="F300" s="775">
        <v>20007</v>
      </c>
      <c r="G300" s="775">
        <v>10</v>
      </c>
      <c r="H300" s="805">
        <v>1</v>
      </c>
      <c r="I300" s="1133"/>
      <c r="J300" s="694"/>
      <c r="K300" s="760"/>
      <c r="L300" s="716"/>
      <c r="M300" s="716"/>
      <c r="N300" s="716"/>
      <c r="O300" s="804">
        <v>4</v>
      </c>
      <c r="P300" s="775">
        <v>20007</v>
      </c>
      <c r="Q300" s="775">
        <v>10</v>
      </c>
      <c r="R300" s="805">
        <v>1</v>
      </c>
      <c r="S300" s="1133"/>
      <c r="T300" s="694"/>
      <c r="U300" s="760"/>
      <c r="V300" s="716"/>
      <c r="W300" s="716"/>
      <c r="X300" s="716"/>
      <c r="Y300" s="804">
        <v>4</v>
      </c>
      <c r="Z300" s="775">
        <v>20007</v>
      </c>
      <c r="AA300" s="775">
        <v>10</v>
      </c>
      <c r="AB300" s="805">
        <v>1</v>
      </c>
      <c r="AC300" s="1133"/>
      <c r="AD300" s="694"/>
      <c r="AE300" s="803"/>
      <c r="AF300" s="774"/>
      <c r="AG300" s="774"/>
      <c r="AH300" s="774"/>
      <c r="AI300" s="802"/>
      <c r="AJ300" s="713" t="s">
        <v>2080</v>
      </c>
      <c r="AK300" s="713">
        <v>3</v>
      </c>
      <c r="AL300" s="774">
        <v>20006</v>
      </c>
      <c r="AM300" s="713">
        <v>10</v>
      </c>
      <c r="AN300" s="714">
        <v>0</v>
      </c>
      <c r="AO300" s="1187"/>
    </row>
    <row r="301" spans="1:41" s="677" customFormat="1" ht="17.25" thickBot="1">
      <c r="A301" s="687"/>
      <c r="B301" s="687"/>
      <c r="C301" s="687"/>
      <c r="D301" s="687"/>
      <c r="E301" s="687"/>
      <c r="F301" s="687"/>
      <c r="G301" s="687"/>
      <c r="H301" s="687"/>
      <c r="I301" s="689"/>
      <c r="J301" s="676"/>
      <c r="K301" s="687"/>
      <c r="L301" s="687"/>
      <c r="M301" s="687"/>
      <c r="N301" s="687"/>
      <c r="O301" s="688"/>
      <c r="P301" s="688"/>
      <c r="Q301" s="688"/>
      <c r="R301" s="688"/>
      <c r="S301" s="690"/>
      <c r="T301" s="676"/>
      <c r="U301" s="687"/>
      <c r="V301" s="687"/>
      <c r="W301" s="687"/>
      <c r="X301" s="687"/>
      <c r="Y301" s="688"/>
      <c r="Z301" s="688"/>
      <c r="AA301" s="688"/>
      <c r="AB301" s="688"/>
      <c r="AC301" s="691"/>
      <c r="AD301" s="676"/>
      <c r="AE301" s="799"/>
      <c r="AF301" s="869"/>
      <c r="AG301" s="869"/>
      <c r="AH301" s="869"/>
      <c r="AI301" s="755"/>
      <c r="AJ301" s="780" t="s">
        <v>2081</v>
      </c>
      <c r="AK301" s="885">
        <v>4</v>
      </c>
      <c r="AL301" s="885">
        <v>20007</v>
      </c>
      <c r="AM301" s="885">
        <v>10</v>
      </c>
      <c r="AN301" s="886">
        <v>0</v>
      </c>
      <c r="AO301" s="1187"/>
    </row>
    <row r="302" spans="1:41" s="678" customFormat="1">
      <c r="A302" s="859"/>
      <c r="B302" s="859"/>
      <c r="C302" s="859"/>
      <c r="D302" s="859"/>
      <c r="E302" s="859"/>
      <c r="F302" s="859"/>
      <c r="G302" s="859"/>
      <c r="H302" s="859"/>
      <c r="I302" s="686"/>
      <c r="J302" s="679"/>
      <c r="K302" s="681"/>
      <c r="L302" s="681"/>
      <c r="M302" s="681"/>
      <c r="N302" s="681"/>
      <c r="O302" s="681"/>
      <c r="P302" s="681"/>
      <c r="Q302" s="681"/>
      <c r="R302" s="681"/>
      <c r="S302" s="686"/>
      <c r="U302" s="681"/>
      <c r="V302" s="681"/>
      <c r="W302" s="681"/>
      <c r="X302" s="681"/>
      <c r="Y302" s="681"/>
      <c r="Z302" s="681"/>
      <c r="AA302" s="681"/>
      <c r="AB302" s="681"/>
      <c r="AC302" s="686"/>
      <c r="AE302" s="859"/>
      <c r="AF302" s="859"/>
      <c r="AG302" s="859"/>
      <c r="AH302" s="859"/>
      <c r="AI302" s="859"/>
      <c r="AJ302" s="859"/>
      <c r="AK302" s="859"/>
      <c r="AL302" s="859"/>
      <c r="AM302" s="859"/>
      <c r="AN302" s="859"/>
      <c r="AO302" s="686"/>
    </row>
    <row r="303" spans="1:41" s="678" customFormat="1">
      <c r="A303" s="859"/>
      <c r="B303" s="859"/>
      <c r="C303" s="859"/>
      <c r="D303" s="859"/>
      <c r="E303" s="859"/>
      <c r="F303" s="859"/>
      <c r="G303" s="859"/>
      <c r="H303" s="859"/>
      <c r="I303" s="686"/>
      <c r="J303" s="679"/>
      <c r="K303" s="681"/>
      <c r="L303" s="681"/>
      <c r="M303" s="681"/>
      <c r="N303" s="681"/>
      <c r="O303" s="681"/>
      <c r="P303" s="681"/>
      <c r="Q303" s="681"/>
      <c r="R303" s="681"/>
      <c r="S303" s="686"/>
      <c r="U303" s="681"/>
      <c r="V303" s="681"/>
      <c r="W303" s="681"/>
      <c r="X303" s="681"/>
      <c r="Y303" s="681"/>
      <c r="Z303" s="681"/>
      <c r="AA303" s="681"/>
      <c r="AB303" s="681"/>
      <c r="AC303" s="686"/>
      <c r="AE303" s="859"/>
      <c r="AF303" s="859"/>
      <c r="AG303" s="859"/>
      <c r="AH303" s="859"/>
      <c r="AI303" s="859"/>
      <c r="AJ303" s="859"/>
      <c r="AK303" s="859"/>
      <c r="AL303" s="859"/>
      <c r="AM303" s="859"/>
      <c r="AN303" s="859"/>
      <c r="AO303" s="686"/>
    </row>
    <row r="304" spans="1:41" s="724" customFormat="1" ht="17.25" thickBot="1">
      <c r="A304" s="922" t="s">
        <v>474</v>
      </c>
      <c r="B304" s="922"/>
      <c r="C304" s="922"/>
      <c r="D304" s="922"/>
      <c r="E304" s="922"/>
      <c r="F304" s="922"/>
      <c r="G304" s="922"/>
      <c r="H304" s="922"/>
      <c r="I304" s="922"/>
      <c r="AE304" s="677"/>
      <c r="AF304" s="677"/>
      <c r="AG304" s="677"/>
      <c r="AH304" s="677"/>
      <c r="AI304" s="677"/>
      <c r="AJ304" s="677"/>
      <c r="AK304" s="677"/>
      <c r="AL304" s="677"/>
      <c r="AM304" s="677"/>
      <c r="AN304" s="677"/>
    </row>
    <row r="305" spans="1:41" s="80" customFormat="1" ht="17.25" customHeight="1">
      <c r="A305" s="1169" t="s">
        <v>1278</v>
      </c>
      <c r="B305" s="1170"/>
      <c r="C305" s="1170"/>
      <c r="D305" s="1170"/>
      <c r="E305" s="1170"/>
      <c r="F305" s="1170"/>
      <c r="G305" s="1170"/>
      <c r="H305" s="1171"/>
      <c r="I305" s="940" t="s">
        <v>475</v>
      </c>
      <c r="J305" s="99"/>
      <c r="K305" s="1175" t="s">
        <v>1279</v>
      </c>
      <c r="L305" s="1176"/>
      <c r="M305" s="1176"/>
      <c r="N305" s="1176"/>
      <c r="O305" s="1176"/>
      <c r="P305" s="1176"/>
      <c r="Q305" s="1176"/>
      <c r="R305" s="1177"/>
      <c r="S305" s="144" t="s">
        <v>476</v>
      </c>
      <c r="T305" s="78"/>
      <c r="U305" s="1175" t="s">
        <v>1280</v>
      </c>
      <c r="V305" s="1176"/>
      <c r="W305" s="1176"/>
      <c r="X305" s="1176"/>
      <c r="Y305" s="1176"/>
      <c r="Z305" s="1176"/>
      <c r="AA305" s="1176"/>
      <c r="AB305" s="1177"/>
      <c r="AC305" s="144" t="s">
        <v>477</v>
      </c>
      <c r="AD305" s="78"/>
      <c r="AE305" s="928"/>
      <c r="AF305" s="928"/>
      <c r="AG305" s="928"/>
      <c r="AH305" s="928"/>
      <c r="AI305" s="928"/>
      <c r="AJ305" s="928"/>
      <c r="AK305" s="928"/>
      <c r="AL305" s="928"/>
      <c r="AM305" s="928"/>
      <c r="AN305" s="928"/>
      <c r="AO305" s="99"/>
    </row>
    <row r="306" spans="1:41" s="80" customFormat="1" ht="16.5" customHeight="1" thickBot="1">
      <c r="A306" s="1172"/>
      <c r="B306" s="1173"/>
      <c r="C306" s="1173"/>
      <c r="D306" s="1173"/>
      <c r="E306" s="1173"/>
      <c r="F306" s="1173"/>
      <c r="G306" s="1173"/>
      <c r="H306" s="1174"/>
      <c r="I306" s="939" t="s">
        <v>2096</v>
      </c>
      <c r="J306" s="99"/>
      <c r="K306" s="1178"/>
      <c r="L306" s="1179"/>
      <c r="M306" s="1179"/>
      <c r="N306" s="1179"/>
      <c r="O306" s="1179"/>
      <c r="P306" s="1179"/>
      <c r="Q306" s="1179"/>
      <c r="R306" s="1180"/>
      <c r="S306" s="939" t="s">
        <v>2096</v>
      </c>
      <c r="T306" s="78"/>
      <c r="U306" s="1178"/>
      <c r="V306" s="1179"/>
      <c r="W306" s="1179"/>
      <c r="X306" s="1179"/>
      <c r="Y306" s="1179"/>
      <c r="Z306" s="1179"/>
      <c r="AA306" s="1179"/>
      <c r="AB306" s="1180"/>
      <c r="AC306" s="145" t="s">
        <v>2082</v>
      </c>
      <c r="AD306" s="78"/>
      <c r="AE306" s="928"/>
      <c r="AF306" s="928"/>
      <c r="AG306" s="928"/>
      <c r="AH306" s="928"/>
      <c r="AI306" s="928"/>
      <c r="AJ306" s="928"/>
      <c r="AK306" s="928"/>
      <c r="AL306" s="928"/>
      <c r="AM306" s="928"/>
      <c r="AN306" s="928"/>
      <c r="AO306" s="99"/>
    </row>
    <row r="307" spans="1:41" s="80" customFormat="1" ht="31.5">
      <c r="A307" s="1153" t="s">
        <v>293</v>
      </c>
      <c r="B307" s="1154"/>
      <c r="C307" s="1154"/>
      <c r="D307" s="1155"/>
      <c r="E307" s="1156" t="s">
        <v>294</v>
      </c>
      <c r="F307" s="1157"/>
      <c r="G307" s="1154"/>
      <c r="H307" s="1158"/>
      <c r="I307" s="143" t="s">
        <v>2084</v>
      </c>
      <c r="J307" s="99"/>
      <c r="K307" s="1162" t="s">
        <v>293</v>
      </c>
      <c r="L307" s="1163"/>
      <c r="M307" s="1163"/>
      <c r="N307" s="1164"/>
      <c r="O307" s="1165" t="s">
        <v>294</v>
      </c>
      <c r="P307" s="1166"/>
      <c r="Q307" s="1163"/>
      <c r="R307" s="1167"/>
      <c r="S307" s="81" t="s">
        <v>2083</v>
      </c>
      <c r="T307" s="78"/>
      <c r="U307" s="1162" t="s">
        <v>293</v>
      </c>
      <c r="V307" s="1163"/>
      <c r="W307" s="1163"/>
      <c r="X307" s="1164"/>
      <c r="Y307" s="1165" t="s">
        <v>294</v>
      </c>
      <c r="Z307" s="1166"/>
      <c r="AA307" s="1163"/>
      <c r="AB307" s="1167"/>
      <c r="AC307" s="81" t="s">
        <v>2083</v>
      </c>
      <c r="AD307" s="78"/>
      <c r="AE307" s="928"/>
      <c r="AF307" s="928"/>
      <c r="AG307" s="928"/>
      <c r="AH307" s="928"/>
      <c r="AI307" s="928"/>
      <c r="AJ307" s="928"/>
      <c r="AK307" s="928"/>
      <c r="AL307" s="928"/>
      <c r="AM307" s="928"/>
      <c r="AN307" s="928"/>
      <c r="AO307" s="99"/>
    </row>
    <row r="308" spans="1:41" s="80" customFormat="1" ht="63.75" thickBot="1">
      <c r="A308" s="695" t="s">
        <v>296</v>
      </c>
      <c r="B308" s="696" t="s">
        <v>219</v>
      </c>
      <c r="C308" s="696" t="s">
        <v>297</v>
      </c>
      <c r="D308" s="696" t="s">
        <v>317</v>
      </c>
      <c r="E308" s="697" t="s">
        <v>299</v>
      </c>
      <c r="F308" s="696" t="s">
        <v>219</v>
      </c>
      <c r="G308" s="696" t="s">
        <v>297</v>
      </c>
      <c r="H308" s="698" t="s">
        <v>300</v>
      </c>
      <c r="I308" s="699" t="s">
        <v>1066</v>
      </c>
      <c r="J308" s="99"/>
      <c r="K308" s="877" t="s">
        <v>401</v>
      </c>
      <c r="L308" s="88" t="s">
        <v>219</v>
      </c>
      <c r="M308" s="88" t="s">
        <v>297</v>
      </c>
      <c r="N308" s="88" t="s">
        <v>345</v>
      </c>
      <c r="O308" s="89" t="s">
        <v>299</v>
      </c>
      <c r="P308" s="88" t="s">
        <v>219</v>
      </c>
      <c r="Q308" s="88" t="s">
        <v>297</v>
      </c>
      <c r="R308" s="90" t="s">
        <v>300</v>
      </c>
      <c r="S308" s="91" t="s">
        <v>1066</v>
      </c>
      <c r="T308" s="78"/>
      <c r="U308" s="877" t="s">
        <v>299</v>
      </c>
      <c r="V308" s="88" t="s">
        <v>219</v>
      </c>
      <c r="W308" s="88" t="s">
        <v>478</v>
      </c>
      <c r="X308" s="878" t="s">
        <v>300</v>
      </c>
      <c r="Y308" s="880" t="s">
        <v>299</v>
      </c>
      <c r="Z308" s="88" t="s">
        <v>219</v>
      </c>
      <c r="AA308" s="88" t="s">
        <v>303</v>
      </c>
      <c r="AB308" s="881" t="s">
        <v>300</v>
      </c>
      <c r="AC308" s="420" t="s">
        <v>1066</v>
      </c>
      <c r="AD308" s="78"/>
      <c r="AE308" s="928"/>
      <c r="AF308" s="928"/>
      <c r="AG308" s="928"/>
      <c r="AH308" s="928"/>
      <c r="AI308" s="928"/>
      <c r="AJ308" s="928"/>
      <c r="AK308" s="928"/>
      <c r="AL308" s="928"/>
      <c r="AM308" s="928"/>
      <c r="AN308" s="928"/>
      <c r="AO308" s="99"/>
    </row>
    <row r="309" spans="1:41" ht="17.25" thickBot="1">
      <c r="A309" s="760">
        <v>1</v>
      </c>
      <c r="B309" s="888" t="s">
        <v>405</v>
      </c>
      <c r="C309" s="888">
        <v>5</v>
      </c>
      <c r="D309" s="888">
        <v>1</v>
      </c>
      <c r="E309" s="804">
        <v>1</v>
      </c>
      <c r="F309" s="888" t="s">
        <v>405</v>
      </c>
      <c r="G309" s="775">
        <v>5</v>
      </c>
      <c r="H309" s="805">
        <v>1</v>
      </c>
      <c r="I309" s="941"/>
      <c r="K309" s="892">
        <v>1</v>
      </c>
      <c r="L309" s="893" t="s">
        <v>405</v>
      </c>
      <c r="M309" s="893">
        <v>5</v>
      </c>
      <c r="N309" s="893">
        <v>1</v>
      </c>
      <c r="O309" s="934">
        <v>1</v>
      </c>
      <c r="P309" s="893" t="s">
        <v>405</v>
      </c>
      <c r="Q309" s="935">
        <v>5</v>
      </c>
      <c r="R309" s="936">
        <v>1</v>
      </c>
      <c r="S309" s="938"/>
      <c r="U309" s="892">
        <v>1</v>
      </c>
      <c r="V309" s="893" t="s">
        <v>405</v>
      </c>
      <c r="W309" s="893">
        <v>5</v>
      </c>
      <c r="X309" s="893">
        <v>1</v>
      </c>
      <c r="Y309" s="934">
        <v>1</v>
      </c>
      <c r="Z309" s="893" t="s">
        <v>405</v>
      </c>
      <c r="AA309" s="935">
        <v>5</v>
      </c>
      <c r="AB309" s="936">
        <v>1</v>
      </c>
      <c r="AC309" s="937"/>
      <c r="AD309" s="78"/>
    </row>
    <row r="310" spans="1:41" s="677" customFormat="1">
      <c r="A310" s="687"/>
      <c r="B310" s="687"/>
      <c r="C310" s="687"/>
      <c r="D310" s="687"/>
      <c r="E310" s="687"/>
      <c r="F310" s="687"/>
      <c r="G310" s="687"/>
      <c r="H310" s="687"/>
      <c r="I310" s="689"/>
      <c r="J310" s="676"/>
      <c r="K310" s="687"/>
      <c r="L310" s="687"/>
      <c r="M310" s="687"/>
      <c r="N310" s="687"/>
      <c r="O310" s="688"/>
      <c r="P310" s="688"/>
      <c r="Q310" s="688"/>
      <c r="R310" s="688"/>
      <c r="S310" s="690"/>
      <c r="T310" s="676"/>
      <c r="U310" s="687"/>
      <c r="V310" s="687"/>
      <c r="W310" s="687"/>
      <c r="X310" s="687"/>
      <c r="Y310" s="688"/>
      <c r="Z310" s="688"/>
      <c r="AA310" s="688"/>
      <c r="AB310" s="688"/>
      <c r="AC310" s="691"/>
      <c r="AD310" s="676"/>
      <c r="AE310" s="928"/>
      <c r="AF310" s="928"/>
      <c r="AG310" s="928"/>
      <c r="AH310" s="928"/>
      <c r="AI310" s="928"/>
      <c r="AJ310" s="928"/>
      <c r="AK310" s="928"/>
      <c r="AL310" s="928"/>
      <c r="AM310" s="928"/>
      <c r="AN310" s="928"/>
      <c r="AO310" s="99"/>
    </row>
    <row r="311" spans="1:41" s="679" customFormat="1">
      <c r="A311" s="859"/>
      <c r="B311" s="859"/>
      <c r="C311" s="859"/>
      <c r="D311" s="859"/>
      <c r="E311" s="859"/>
      <c r="F311" s="859"/>
      <c r="G311" s="859"/>
      <c r="H311" s="859"/>
      <c r="I311" s="686"/>
    </row>
    <row r="312" spans="1:41" s="679" customFormat="1" ht="17.25" thickBot="1">
      <c r="A312" s="678"/>
      <c r="B312" s="678"/>
      <c r="C312" s="678"/>
      <c r="D312" s="678"/>
      <c r="E312" s="678"/>
      <c r="F312" s="678"/>
      <c r="G312" s="678"/>
      <c r="H312" s="678"/>
      <c r="I312" s="678"/>
    </row>
    <row r="313" spans="1:41" ht="17.25" customHeight="1">
      <c r="A313" s="1170" t="s">
        <v>1281</v>
      </c>
      <c r="B313" s="1170"/>
      <c r="C313" s="1170"/>
      <c r="D313" s="1170"/>
      <c r="E313" s="1170"/>
      <c r="F313" s="1170"/>
      <c r="G313" s="1170"/>
      <c r="H313" s="1170"/>
      <c r="I313" s="942" t="s">
        <v>479</v>
      </c>
      <c r="J313" s="78"/>
      <c r="K313" s="1175" t="s">
        <v>1282</v>
      </c>
      <c r="L313" s="1176"/>
      <c r="M313" s="1176"/>
      <c r="N313" s="1176"/>
      <c r="O313" s="1176"/>
      <c r="P313" s="1176"/>
      <c r="Q313" s="1176"/>
      <c r="R313" s="1177"/>
      <c r="S313" s="144" t="s">
        <v>1287</v>
      </c>
      <c r="U313" s="1175" t="s">
        <v>1283</v>
      </c>
      <c r="V313" s="1176"/>
      <c r="W313" s="1176"/>
      <c r="X313" s="1176"/>
      <c r="Y313" s="1176"/>
      <c r="Z313" s="1176"/>
      <c r="AA313" s="1176"/>
      <c r="AB313" s="1177"/>
      <c r="AC313" s="144" t="s">
        <v>1286</v>
      </c>
    </row>
    <row r="314" spans="1:41" ht="17.25" thickBot="1">
      <c r="A314" s="1173"/>
      <c r="B314" s="1173"/>
      <c r="C314" s="1173"/>
      <c r="D314" s="1173"/>
      <c r="E314" s="1173"/>
      <c r="F314" s="1173"/>
      <c r="G314" s="1173"/>
      <c r="H314" s="1173"/>
      <c r="I314" s="939" t="s">
        <v>2097</v>
      </c>
      <c r="J314" s="78"/>
      <c r="K314" s="1178"/>
      <c r="L314" s="1179"/>
      <c r="M314" s="1179"/>
      <c r="N314" s="1179"/>
      <c r="O314" s="1179"/>
      <c r="P314" s="1179"/>
      <c r="Q314" s="1179"/>
      <c r="R314" s="1180"/>
      <c r="S314" s="939" t="s">
        <v>2098</v>
      </c>
      <c r="T314" s="78"/>
      <c r="U314" s="1178"/>
      <c r="V314" s="1179"/>
      <c r="W314" s="1179"/>
      <c r="X314" s="1179"/>
      <c r="Y314" s="1179"/>
      <c r="Z314" s="1179"/>
      <c r="AA314" s="1179"/>
      <c r="AB314" s="1180"/>
      <c r="AC314" s="145" t="s">
        <v>2085</v>
      </c>
    </row>
    <row r="315" spans="1:41" ht="31.5">
      <c r="A315" s="1153" t="s">
        <v>293</v>
      </c>
      <c r="B315" s="1154"/>
      <c r="C315" s="1154"/>
      <c r="D315" s="1155"/>
      <c r="E315" s="1156" t="s">
        <v>294</v>
      </c>
      <c r="F315" s="1157"/>
      <c r="G315" s="1154"/>
      <c r="H315" s="1158"/>
      <c r="I315" s="81" t="s">
        <v>2086</v>
      </c>
      <c r="J315" s="78"/>
      <c r="K315" s="1162" t="s">
        <v>293</v>
      </c>
      <c r="L315" s="1163"/>
      <c r="M315" s="1163"/>
      <c r="N315" s="1164"/>
      <c r="O315" s="1165" t="s">
        <v>294</v>
      </c>
      <c r="P315" s="1166"/>
      <c r="Q315" s="1163"/>
      <c r="R315" s="1167"/>
      <c r="S315" s="81" t="s">
        <v>2086</v>
      </c>
      <c r="T315" s="78"/>
      <c r="U315" s="1162" t="s">
        <v>293</v>
      </c>
      <c r="V315" s="1163"/>
      <c r="W315" s="1163"/>
      <c r="X315" s="1164"/>
      <c r="Y315" s="1165" t="s">
        <v>294</v>
      </c>
      <c r="Z315" s="1166"/>
      <c r="AA315" s="1163"/>
      <c r="AB315" s="1167"/>
      <c r="AC315" s="81" t="s">
        <v>2086</v>
      </c>
    </row>
    <row r="316" spans="1:41" ht="63">
      <c r="A316" s="695" t="s">
        <v>296</v>
      </c>
      <c r="B316" s="696" t="s">
        <v>219</v>
      </c>
      <c r="C316" s="696" t="s">
        <v>297</v>
      </c>
      <c r="D316" s="696" t="s">
        <v>302</v>
      </c>
      <c r="E316" s="697" t="s">
        <v>299</v>
      </c>
      <c r="F316" s="696" t="s">
        <v>219</v>
      </c>
      <c r="G316" s="696" t="s">
        <v>297</v>
      </c>
      <c r="H316" s="698" t="s">
        <v>300</v>
      </c>
      <c r="I316" s="699" t="s">
        <v>1066</v>
      </c>
      <c r="J316" s="78"/>
      <c r="K316" s="609" t="s">
        <v>296</v>
      </c>
      <c r="L316" s="88" t="s">
        <v>219</v>
      </c>
      <c r="M316" s="88" t="s">
        <v>297</v>
      </c>
      <c r="N316" s="88" t="s">
        <v>317</v>
      </c>
      <c r="O316" s="89" t="s">
        <v>299</v>
      </c>
      <c r="P316" s="88" t="s">
        <v>219</v>
      </c>
      <c r="Q316" s="88" t="s">
        <v>297</v>
      </c>
      <c r="R316" s="90" t="s">
        <v>300</v>
      </c>
      <c r="S316" s="91" t="s">
        <v>1066</v>
      </c>
      <c r="T316" s="78"/>
      <c r="U316" s="609" t="s">
        <v>299</v>
      </c>
      <c r="V316" s="88" t="s">
        <v>219</v>
      </c>
      <c r="W316" s="88" t="s">
        <v>480</v>
      </c>
      <c r="X316" s="606" t="s">
        <v>300</v>
      </c>
      <c r="Y316" s="605" t="s">
        <v>299</v>
      </c>
      <c r="Z316" s="88" t="s">
        <v>219</v>
      </c>
      <c r="AA316" s="88" t="s">
        <v>303</v>
      </c>
      <c r="AB316" s="607" t="s">
        <v>300</v>
      </c>
      <c r="AC316" s="91" t="s">
        <v>1066</v>
      </c>
    </row>
    <row r="317" spans="1:41">
      <c r="A317" s="695">
        <v>5</v>
      </c>
      <c r="B317" s="696">
        <v>18700</v>
      </c>
      <c r="C317" s="696">
        <v>10</v>
      </c>
      <c r="D317" s="696">
        <v>1</v>
      </c>
      <c r="E317" s="697"/>
      <c r="F317" s="696"/>
      <c r="G317" s="696"/>
      <c r="H317" s="698"/>
      <c r="I317" s="1187"/>
      <c r="J317" s="78"/>
      <c r="K317" s="609">
        <v>10</v>
      </c>
      <c r="L317" s="88">
        <v>18200</v>
      </c>
      <c r="M317" s="88">
        <v>10</v>
      </c>
      <c r="N317" s="88">
        <v>1</v>
      </c>
      <c r="O317" s="89"/>
      <c r="P317" s="88"/>
      <c r="Q317" s="88"/>
      <c r="R317" s="90"/>
      <c r="S317" s="1159"/>
      <c r="T317" s="78"/>
      <c r="U317" s="609">
        <v>255</v>
      </c>
      <c r="V317" s="88" t="s">
        <v>405</v>
      </c>
      <c r="W317" s="88">
        <v>10</v>
      </c>
      <c r="X317" s="88">
        <v>1</v>
      </c>
      <c r="Y317" s="89"/>
      <c r="Z317" s="88"/>
      <c r="AA317" s="88"/>
      <c r="AB317" s="90"/>
      <c r="AC317" s="1159"/>
    </row>
    <row r="318" spans="1:41">
      <c r="A318" s="695">
        <v>4</v>
      </c>
      <c r="B318" s="696">
        <v>18800</v>
      </c>
      <c r="C318" s="696">
        <v>10</v>
      </c>
      <c r="D318" s="696">
        <v>1</v>
      </c>
      <c r="E318" s="697"/>
      <c r="F318" s="696"/>
      <c r="G318" s="696"/>
      <c r="H318" s="698"/>
      <c r="I318" s="1187"/>
      <c r="J318" s="78"/>
      <c r="K318" s="609">
        <v>9</v>
      </c>
      <c r="L318" s="88">
        <v>18300</v>
      </c>
      <c r="M318" s="88">
        <v>10</v>
      </c>
      <c r="N318" s="88">
        <v>1</v>
      </c>
      <c r="O318" s="89"/>
      <c r="P318" s="88"/>
      <c r="Q318" s="88"/>
      <c r="R318" s="90"/>
      <c r="S318" s="1160"/>
      <c r="T318" s="78"/>
      <c r="U318" s="609">
        <v>10</v>
      </c>
      <c r="V318" s="88">
        <v>18200</v>
      </c>
      <c r="W318" s="88">
        <v>10</v>
      </c>
      <c r="X318" s="606">
        <v>1</v>
      </c>
      <c r="Y318" s="605"/>
      <c r="Z318" s="88"/>
      <c r="AA318" s="88"/>
      <c r="AB318" s="607"/>
      <c r="AC318" s="1160"/>
    </row>
    <row r="319" spans="1:41">
      <c r="A319" s="695">
        <v>3</v>
      </c>
      <c r="B319" s="872">
        <v>18900</v>
      </c>
      <c r="C319" s="872">
        <v>10</v>
      </c>
      <c r="D319" s="872">
        <v>1</v>
      </c>
      <c r="E319" s="726"/>
      <c r="F319" s="727"/>
      <c r="G319" s="727"/>
      <c r="H319" s="728"/>
      <c r="I319" s="1187"/>
      <c r="J319" s="78"/>
      <c r="K319" s="609">
        <v>8</v>
      </c>
      <c r="L319" s="88">
        <v>18400</v>
      </c>
      <c r="M319" s="88">
        <v>10</v>
      </c>
      <c r="N319" s="88">
        <v>1</v>
      </c>
      <c r="O319" s="89"/>
      <c r="P319" s="88"/>
      <c r="Q319" s="88"/>
      <c r="R319" s="90"/>
      <c r="S319" s="1160"/>
      <c r="T319" s="78"/>
      <c r="U319" s="609">
        <v>9</v>
      </c>
      <c r="V319" s="88">
        <v>18300</v>
      </c>
      <c r="W319" s="88">
        <v>10</v>
      </c>
      <c r="X319" s="606">
        <v>1</v>
      </c>
      <c r="Y319" s="605"/>
      <c r="Z319" s="88"/>
      <c r="AA319" s="88"/>
      <c r="AB319" s="607"/>
      <c r="AC319" s="1160"/>
    </row>
    <row r="320" spans="1:41">
      <c r="A320" s="695">
        <v>2</v>
      </c>
      <c r="B320" s="872">
        <v>19000</v>
      </c>
      <c r="C320" s="872">
        <v>10</v>
      </c>
      <c r="D320" s="872">
        <v>1</v>
      </c>
      <c r="E320" s="726"/>
      <c r="F320" s="727"/>
      <c r="G320" s="727"/>
      <c r="H320" s="728"/>
      <c r="I320" s="1187"/>
      <c r="J320" s="78"/>
      <c r="K320" s="609">
        <v>7</v>
      </c>
      <c r="L320" s="88">
        <v>18500</v>
      </c>
      <c r="M320" s="88">
        <v>10</v>
      </c>
      <c r="N320" s="88">
        <v>1</v>
      </c>
      <c r="O320" s="89"/>
      <c r="P320" s="88"/>
      <c r="Q320" s="88"/>
      <c r="R320" s="90"/>
      <c r="S320" s="1160"/>
      <c r="T320" s="78"/>
      <c r="U320" s="609">
        <v>8</v>
      </c>
      <c r="V320" s="88">
        <v>18400</v>
      </c>
      <c r="W320" s="88">
        <v>10</v>
      </c>
      <c r="X320" s="606">
        <v>1</v>
      </c>
      <c r="Y320" s="605"/>
      <c r="Z320" s="88"/>
      <c r="AA320" s="88"/>
      <c r="AB320" s="607"/>
      <c r="AC320" s="1160"/>
    </row>
    <row r="321" spans="1:41">
      <c r="A321" s="695">
        <v>1</v>
      </c>
      <c r="B321" s="872">
        <v>19200</v>
      </c>
      <c r="C321" s="872">
        <v>11</v>
      </c>
      <c r="D321" s="872">
        <v>1</v>
      </c>
      <c r="E321" s="726"/>
      <c r="F321" s="727"/>
      <c r="G321" s="727"/>
      <c r="H321" s="728"/>
      <c r="I321" s="1187"/>
      <c r="K321" s="609">
        <v>6</v>
      </c>
      <c r="L321" s="88">
        <v>18600</v>
      </c>
      <c r="M321" s="88">
        <v>10</v>
      </c>
      <c r="N321" s="88">
        <v>1</v>
      </c>
      <c r="O321" s="89"/>
      <c r="P321" s="88"/>
      <c r="Q321" s="88"/>
      <c r="R321" s="90"/>
      <c r="S321" s="1160"/>
      <c r="T321" s="78"/>
      <c r="U321" s="609">
        <v>7</v>
      </c>
      <c r="V321" s="88">
        <v>18500</v>
      </c>
      <c r="W321" s="88">
        <v>10</v>
      </c>
      <c r="X321" s="606">
        <v>1</v>
      </c>
      <c r="Y321" s="605"/>
      <c r="Z321" s="88"/>
      <c r="AA321" s="88"/>
      <c r="AB321" s="607"/>
      <c r="AC321" s="1160"/>
    </row>
    <row r="322" spans="1:41" ht="17.25" thickBot="1">
      <c r="A322" s="741"/>
      <c r="B322" s="742"/>
      <c r="C322" s="742"/>
      <c r="D322" s="743"/>
      <c r="E322" s="1189" t="s">
        <v>310</v>
      </c>
      <c r="F322" s="1190"/>
      <c r="G322" s="1191"/>
      <c r="H322" s="1192"/>
      <c r="I322" s="1188"/>
      <c r="J322" s="78"/>
      <c r="K322" s="609">
        <v>5</v>
      </c>
      <c r="L322" s="88">
        <v>18700</v>
      </c>
      <c r="M322" s="88">
        <v>10</v>
      </c>
      <c r="N322" s="88">
        <v>1</v>
      </c>
      <c r="O322" s="89"/>
      <c r="P322" s="88"/>
      <c r="Q322" s="88"/>
      <c r="R322" s="90"/>
      <c r="S322" s="1160"/>
      <c r="T322" s="78"/>
      <c r="U322" s="609">
        <v>6</v>
      </c>
      <c r="V322" s="88">
        <v>18600</v>
      </c>
      <c r="W322" s="88">
        <v>10</v>
      </c>
      <c r="X322" s="606">
        <v>1</v>
      </c>
      <c r="Y322" s="605"/>
      <c r="Z322" s="88"/>
      <c r="AA322" s="88"/>
      <c r="AB322" s="607"/>
      <c r="AC322" s="1160"/>
    </row>
    <row r="323" spans="1:41">
      <c r="A323" s="921"/>
      <c r="B323" s="921"/>
      <c r="C323" s="921"/>
      <c r="D323" s="921"/>
      <c r="E323" s="687"/>
      <c r="F323" s="687"/>
      <c r="G323" s="687"/>
      <c r="H323" s="687"/>
      <c r="I323" s="689"/>
      <c r="J323" s="78"/>
      <c r="K323" s="609">
        <v>4</v>
      </c>
      <c r="L323" s="88">
        <v>18800</v>
      </c>
      <c r="M323" s="88">
        <v>10</v>
      </c>
      <c r="N323" s="88">
        <v>1</v>
      </c>
      <c r="O323" s="89"/>
      <c r="P323" s="88"/>
      <c r="Q323" s="88"/>
      <c r="R323" s="90"/>
      <c r="S323" s="1160"/>
      <c r="T323" s="78"/>
      <c r="U323" s="609">
        <v>5</v>
      </c>
      <c r="V323" s="88">
        <v>18700</v>
      </c>
      <c r="W323" s="88">
        <v>10</v>
      </c>
      <c r="X323" s="606">
        <v>1</v>
      </c>
      <c r="Y323" s="605"/>
      <c r="Z323" s="88"/>
      <c r="AA323" s="88"/>
      <c r="AB323" s="607"/>
      <c r="AC323" s="1160"/>
    </row>
    <row r="324" spans="1:41">
      <c r="A324" s="921"/>
      <c r="B324" s="921"/>
      <c r="C324" s="921"/>
      <c r="D324" s="921"/>
      <c r="E324" s="687"/>
      <c r="F324" s="687"/>
      <c r="G324" s="687"/>
      <c r="H324" s="687"/>
      <c r="I324" s="689"/>
      <c r="J324" s="78"/>
      <c r="K324" s="609">
        <v>3</v>
      </c>
      <c r="L324" s="88">
        <v>18900</v>
      </c>
      <c r="M324" s="88">
        <v>10</v>
      </c>
      <c r="N324" s="88">
        <v>1</v>
      </c>
      <c r="O324" s="107"/>
      <c r="P324" s="108"/>
      <c r="Q324" s="108"/>
      <c r="R324" s="109"/>
      <c r="S324" s="1160"/>
      <c r="T324" s="78"/>
      <c r="U324" s="609">
        <v>4</v>
      </c>
      <c r="V324" s="88">
        <v>18800</v>
      </c>
      <c r="W324" s="88">
        <v>10</v>
      </c>
      <c r="X324" s="606">
        <v>1</v>
      </c>
      <c r="Y324" s="605"/>
      <c r="Z324" s="88"/>
      <c r="AA324" s="88"/>
      <c r="AB324" s="607"/>
      <c r="AC324" s="1160"/>
    </row>
    <row r="325" spans="1:41" ht="17.25" customHeight="1">
      <c r="A325" s="921"/>
      <c r="B325" s="921"/>
      <c r="C325" s="921"/>
      <c r="D325" s="921"/>
      <c r="E325" s="687"/>
      <c r="F325" s="687"/>
      <c r="G325" s="687"/>
      <c r="H325" s="687"/>
      <c r="I325" s="689"/>
      <c r="J325" s="78"/>
      <c r="K325" s="609">
        <v>2</v>
      </c>
      <c r="L325" s="88">
        <v>19000</v>
      </c>
      <c r="M325" s="88">
        <v>10</v>
      </c>
      <c r="N325" s="88">
        <v>1</v>
      </c>
      <c r="O325" s="107"/>
      <c r="P325" s="108"/>
      <c r="Q325" s="108"/>
      <c r="R325" s="109"/>
      <c r="S325" s="1160"/>
      <c r="U325" s="609">
        <v>3</v>
      </c>
      <c r="V325" s="606">
        <v>18900</v>
      </c>
      <c r="W325" s="606">
        <v>10</v>
      </c>
      <c r="X325" s="606">
        <v>1</v>
      </c>
      <c r="Y325" s="107"/>
      <c r="Z325" s="108"/>
      <c r="AA325" s="108"/>
      <c r="AB325" s="109"/>
      <c r="AC325" s="1160"/>
    </row>
    <row r="326" spans="1:41">
      <c r="A326" s="921"/>
      <c r="B326" s="921"/>
      <c r="C326" s="921"/>
      <c r="D326" s="921"/>
      <c r="E326" s="687"/>
      <c r="F326" s="687"/>
      <c r="G326" s="687"/>
      <c r="H326" s="687"/>
      <c r="I326" s="689"/>
      <c r="J326" s="78"/>
      <c r="K326" s="609">
        <v>1</v>
      </c>
      <c r="L326" s="88">
        <v>19200</v>
      </c>
      <c r="M326" s="88">
        <v>11</v>
      </c>
      <c r="N326" s="88">
        <v>1</v>
      </c>
      <c r="O326" s="107"/>
      <c r="P326" s="108"/>
      <c r="Q326" s="108"/>
      <c r="R326" s="109"/>
      <c r="S326" s="1160"/>
      <c r="T326" s="78"/>
      <c r="U326" s="609">
        <v>2</v>
      </c>
      <c r="V326" s="606">
        <v>19000</v>
      </c>
      <c r="W326" s="606">
        <v>10</v>
      </c>
      <c r="X326" s="606">
        <v>1</v>
      </c>
      <c r="Y326" s="107"/>
      <c r="Z326" s="108"/>
      <c r="AA326" s="108"/>
      <c r="AB326" s="109"/>
      <c r="AC326" s="1160"/>
    </row>
    <row r="327" spans="1:41" ht="17.25" thickBot="1">
      <c r="A327" s="921"/>
      <c r="B327" s="921"/>
      <c r="C327" s="921"/>
      <c r="D327" s="921"/>
      <c r="E327" s="687"/>
      <c r="F327" s="687"/>
      <c r="G327" s="687"/>
      <c r="H327" s="687"/>
      <c r="I327" s="689"/>
      <c r="J327" s="78"/>
      <c r="K327" s="100"/>
      <c r="L327" s="101"/>
      <c r="M327" s="101"/>
      <c r="N327" s="102"/>
      <c r="O327" s="1193" t="s">
        <v>310</v>
      </c>
      <c r="P327" s="1194"/>
      <c r="Q327" s="1195"/>
      <c r="R327" s="1196"/>
      <c r="S327" s="1161"/>
      <c r="U327" s="609">
        <v>1</v>
      </c>
      <c r="V327" s="606">
        <v>19200</v>
      </c>
      <c r="W327" s="606">
        <v>11</v>
      </c>
      <c r="X327" s="606">
        <v>1</v>
      </c>
      <c r="Y327" s="107"/>
      <c r="Z327" s="108"/>
      <c r="AA327" s="108"/>
      <c r="AB327" s="109"/>
      <c r="AC327" s="1160"/>
    </row>
    <row r="328" spans="1:41" ht="17.25" thickBot="1">
      <c r="A328" s="921"/>
      <c r="B328" s="921"/>
      <c r="C328" s="921"/>
      <c r="D328" s="921"/>
      <c r="E328" s="687"/>
      <c r="F328" s="687"/>
      <c r="G328" s="687"/>
      <c r="H328" s="687"/>
      <c r="I328" s="689"/>
      <c r="J328" s="78"/>
      <c r="T328" s="78"/>
      <c r="U328" s="100"/>
      <c r="V328" s="101"/>
      <c r="W328" s="101"/>
      <c r="X328" s="102"/>
      <c r="Y328" s="1197" t="s">
        <v>310</v>
      </c>
      <c r="Z328" s="1198"/>
      <c r="AA328" s="1198"/>
      <c r="AB328" s="1199"/>
      <c r="AC328" s="1161"/>
    </row>
    <row r="329" spans="1:41" s="679" customFormat="1">
      <c r="A329" s="859"/>
      <c r="B329" s="859"/>
      <c r="C329" s="859"/>
      <c r="D329" s="859"/>
      <c r="E329" s="859"/>
      <c r="F329" s="859"/>
      <c r="G329" s="859"/>
      <c r="H329" s="859"/>
      <c r="I329" s="686"/>
      <c r="T329" s="678"/>
      <c r="U329" s="686"/>
      <c r="V329" s="686"/>
      <c r="W329" s="686"/>
      <c r="X329" s="686"/>
      <c r="Y329" s="681"/>
      <c r="Z329" s="681"/>
      <c r="AA329" s="681"/>
      <c r="AB329" s="681"/>
      <c r="AC329" s="686"/>
    </row>
    <row r="330" spans="1:41" s="679" customFormat="1" ht="17.25" thickBot="1">
      <c r="A330" s="678"/>
      <c r="B330" s="678"/>
      <c r="C330" s="678"/>
      <c r="D330" s="678"/>
      <c r="E330" s="678"/>
      <c r="F330" s="678"/>
      <c r="G330" s="678"/>
      <c r="H330" s="678"/>
      <c r="I330" s="678"/>
      <c r="J330" s="678"/>
    </row>
    <row r="331" spans="1:41" s="80" customFormat="1" ht="16.5" customHeight="1">
      <c r="A331" s="1175" t="s">
        <v>1284</v>
      </c>
      <c r="B331" s="1176"/>
      <c r="C331" s="1176"/>
      <c r="D331" s="1176"/>
      <c r="E331" s="1176"/>
      <c r="F331" s="1176"/>
      <c r="G331" s="1176"/>
      <c r="H331" s="1177"/>
      <c r="I331" s="144" t="s">
        <v>481</v>
      </c>
      <c r="J331" s="99"/>
      <c r="K331" s="1175" t="s">
        <v>1285</v>
      </c>
      <c r="L331" s="1176"/>
      <c r="M331" s="1176"/>
      <c r="N331" s="1176"/>
      <c r="O331" s="1176"/>
      <c r="P331" s="1176"/>
      <c r="Q331" s="1176"/>
      <c r="R331" s="1177"/>
      <c r="S331" s="144" t="s">
        <v>482</v>
      </c>
      <c r="T331" s="99"/>
      <c r="U331" s="1175" t="s">
        <v>2088</v>
      </c>
      <c r="V331" s="1176"/>
      <c r="W331" s="1176"/>
      <c r="X331" s="1176"/>
      <c r="Y331" s="1176"/>
      <c r="Z331" s="1176"/>
      <c r="AA331" s="1176"/>
      <c r="AB331" s="1177"/>
      <c r="AC331" s="144" t="s">
        <v>483</v>
      </c>
      <c r="AD331" s="99"/>
      <c r="AE331" s="928"/>
      <c r="AF331" s="928"/>
      <c r="AG331" s="928"/>
      <c r="AH331" s="928"/>
      <c r="AI331" s="928"/>
      <c r="AJ331" s="928"/>
      <c r="AK331" s="928"/>
      <c r="AL331" s="928"/>
      <c r="AM331" s="928"/>
      <c r="AN331" s="928"/>
      <c r="AO331" s="99"/>
    </row>
    <row r="332" spans="1:41" s="80" customFormat="1" ht="17.25" thickBot="1">
      <c r="A332" s="1178"/>
      <c r="B332" s="1179"/>
      <c r="C332" s="1179"/>
      <c r="D332" s="1179"/>
      <c r="E332" s="1179"/>
      <c r="F332" s="1179"/>
      <c r="G332" s="1179"/>
      <c r="H332" s="1180"/>
      <c r="I332" s="939" t="s">
        <v>2100</v>
      </c>
      <c r="J332" s="99"/>
      <c r="K332" s="1178"/>
      <c r="L332" s="1179"/>
      <c r="M332" s="1179"/>
      <c r="N332" s="1179"/>
      <c r="O332" s="1179"/>
      <c r="P332" s="1179"/>
      <c r="Q332" s="1179"/>
      <c r="R332" s="1180"/>
      <c r="S332" s="939" t="s">
        <v>2099</v>
      </c>
      <c r="T332" s="78"/>
      <c r="U332" s="1178"/>
      <c r="V332" s="1179"/>
      <c r="W332" s="1179"/>
      <c r="X332" s="1179"/>
      <c r="Y332" s="1179"/>
      <c r="Z332" s="1179"/>
      <c r="AA332" s="1179"/>
      <c r="AB332" s="1180"/>
      <c r="AC332" s="145" t="s">
        <v>2089</v>
      </c>
      <c r="AD332" s="99"/>
      <c r="AE332" s="928"/>
      <c r="AF332" s="928"/>
      <c r="AG332" s="928"/>
      <c r="AH332" s="928"/>
      <c r="AI332" s="928"/>
      <c r="AJ332" s="928"/>
      <c r="AK332" s="928"/>
      <c r="AL332" s="928"/>
      <c r="AM332" s="928"/>
      <c r="AN332" s="928"/>
      <c r="AO332" s="99"/>
    </row>
    <row r="333" spans="1:41" s="80" customFormat="1" ht="31.5">
      <c r="A333" s="1181" t="s">
        <v>293</v>
      </c>
      <c r="B333" s="1182"/>
      <c r="C333" s="1182"/>
      <c r="D333" s="1183"/>
      <c r="E333" s="1184" t="s">
        <v>294</v>
      </c>
      <c r="F333" s="1185"/>
      <c r="G333" s="1182"/>
      <c r="H333" s="1186"/>
      <c r="I333" s="81" t="s">
        <v>2086</v>
      </c>
      <c r="J333" s="99"/>
      <c r="K333" s="1162" t="s">
        <v>293</v>
      </c>
      <c r="L333" s="1163"/>
      <c r="M333" s="1163"/>
      <c r="N333" s="1164"/>
      <c r="O333" s="1165" t="s">
        <v>294</v>
      </c>
      <c r="P333" s="1166"/>
      <c r="Q333" s="1163"/>
      <c r="R333" s="1167"/>
      <c r="S333" s="81" t="s">
        <v>2086</v>
      </c>
      <c r="T333" s="78"/>
      <c r="U333" s="1162" t="s">
        <v>293</v>
      </c>
      <c r="V333" s="1163"/>
      <c r="W333" s="1163"/>
      <c r="X333" s="1164"/>
      <c r="Y333" s="1165" t="s">
        <v>294</v>
      </c>
      <c r="Z333" s="1166"/>
      <c r="AA333" s="1163"/>
      <c r="AB333" s="1167"/>
      <c r="AC333" s="81" t="s">
        <v>2086</v>
      </c>
      <c r="AD333" s="99"/>
      <c r="AE333" s="929"/>
      <c r="AF333" s="928"/>
      <c r="AG333" s="928"/>
      <c r="AH333" s="928"/>
      <c r="AI333" s="928"/>
      <c r="AJ333" s="928"/>
      <c r="AK333" s="928"/>
      <c r="AL333" s="928"/>
      <c r="AM333" s="928"/>
      <c r="AN333" s="928"/>
      <c r="AO333" s="99"/>
    </row>
    <row r="334" spans="1:41" ht="63">
      <c r="A334" s="82" t="s">
        <v>296</v>
      </c>
      <c r="B334" s="83" t="s">
        <v>219</v>
      </c>
      <c r="C334" s="83" t="s">
        <v>297</v>
      </c>
      <c r="D334" s="83" t="s">
        <v>302</v>
      </c>
      <c r="E334" s="84" t="s">
        <v>299</v>
      </c>
      <c r="F334" s="83" t="s">
        <v>219</v>
      </c>
      <c r="G334" s="83" t="s">
        <v>297</v>
      </c>
      <c r="H334" s="85" t="s">
        <v>300</v>
      </c>
      <c r="I334" s="86" t="s">
        <v>1066</v>
      </c>
      <c r="K334" s="609" t="s">
        <v>296</v>
      </c>
      <c r="L334" s="88" t="s">
        <v>219</v>
      </c>
      <c r="M334" s="88" t="s">
        <v>297</v>
      </c>
      <c r="N334" s="88" t="s">
        <v>302</v>
      </c>
      <c r="O334" s="89" t="s">
        <v>299</v>
      </c>
      <c r="P334" s="88" t="s">
        <v>219</v>
      </c>
      <c r="Q334" s="88" t="s">
        <v>297</v>
      </c>
      <c r="R334" s="90" t="s">
        <v>300</v>
      </c>
      <c r="S334" s="91" t="s">
        <v>1066</v>
      </c>
      <c r="T334" s="78"/>
      <c r="U334" s="609" t="s">
        <v>299</v>
      </c>
      <c r="V334" s="88" t="s">
        <v>219</v>
      </c>
      <c r="W334" s="88" t="s">
        <v>303</v>
      </c>
      <c r="X334" s="606" t="s">
        <v>300</v>
      </c>
      <c r="Y334" s="605" t="s">
        <v>299</v>
      </c>
      <c r="Z334" s="88" t="s">
        <v>219</v>
      </c>
      <c r="AA334" s="88" t="s">
        <v>303</v>
      </c>
      <c r="AB334" s="607" t="s">
        <v>300</v>
      </c>
      <c r="AC334" s="91" t="s">
        <v>1066</v>
      </c>
      <c r="AE334" s="930"/>
      <c r="AF334" s="930"/>
      <c r="AG334" s="930"/>
      <c r="AH334" s="930"/>
      <c r="AI334" s="930"/>
      <c r="AJ334" s="930"/>
      <c r="AK334" s="930"/>
      <c r="AL334" s="930"/>
      <c r="AM334" s="930"/>
    </row>
    <row r="335" spans="1:41" s="80" customFormat="1" ht="17.25" customHeight="1">
      <c r="A335" s="82">
        <v>5</v>
      </c>
      <c r="B335" s="83">
        <v>18900</v>
      </c>
      <c r="C335" s="83">
        <v>10</v>
      </c>
      <c r="D335" s="83">
        <v>1</v>
      </c>
      <c r="E335" s="84"/>
      <c r="F335" s="83"/>
      <c r="G335" s="83"/>
      <c r="H335" s="85"/>
      <c r="I335" s="1160"/>
      <c r="J335" s="99"/>
      <c r="K335" s="609">
        <v>10</v>
      </c>
      <c r="L335" s="88">
        <v>18400</v>
      </c>
      <c r="M335" s="88">
        <v>10</v>
      </c>
      <c r="N335" s="88">
        <v>1</v>
      </c>
      <c r="O335" s="89"/>
      <c r="P335" s="88"/>
      <c r="Q335" s="88"/>
      <c r="R335" s="90"/>
      <c r="S335" s="1159"/>
      <c r="T335" s="78"/>
      <c r="U335" s="609">
        <v>255</v>
      </c>
      <c r="V335" s="88" t="s">
        <v>405</v>
      </c>
      <c r="W335" s="88">
        <v>30</v>
      </c>
      <c r="X335" s="88">
        <v>3</v>
      </c>
      <c r="Y335" s="89"/>
      <c r="Z335" s="88"/>
      <c r="AA335" s="88"/>
      <c r="AB335" s="90"/>
      <c r="AC335" s="1159"/>
      <c r="AD335" s="99"/>
      <c r="AE335" s="931"/>
      <c r="AF335" s="932"/>
      <c r="AG335" s="932"/>
      <c r="AH335" s="932"/>
      <c r="AI335" s="932"/>
      <c r="AJ335" s="932"/>
      <c r="AK335" s="932"/>
      <c r="AL335" s="932"/>
      <c r="AM335" s="930"/>
      <c r="AN335" s="928"/>
      <c r="AO335" s="99"/>
    </row>
    <row r="336" spans="1:41" s="80" customFormat="1">
      <c r="A336" s="82">
        <v>4</v>
      </c>
      <c r="B336" s="83">
        <v>19000</v>
      </c>
      <c r="C336" s="83">
        <v>10</v>
      </c>
      <c r="D336" s="83">
        <v>1</v>
      </c>
      <c r="E336" s="84"/>
      <c r="F336" s="83"/>
      <c r="G336" s="83"/>
      <c r="H336" s="85"/>
      <c r="I336" s="1160"/>
      <c r="J336" s="99"/>
      <c r="K336" s="609">
        <v>9</v>
      </c>
      <c r="L336" s="88">
        <v>18500</v>
      </c>
      <c r="M336" s="88">
        <v>10</v>
      </c>
      <c r="N336" s="88">
        <v>1</v>
      </c>
      <c r="O336" s="89"/>
      <c r="P336" s="88"/>
      <c r="Q336" s="88"/>
      <c r="R336" s="90"/>
      <c r="S336" s="1160"/>
      <c r="T336" s="78"/>
      <c r="U336" s="609">
        <v>10</v>
      </c>
      <c r="V336" s="88">
        <v>18400</v>
      </c>
      <c r="W336" s="88">
        <v>10</v>
      </c>
      <c r="X336" s="606">
        <v>1</v>
      </c>
      <c r="Y336" s="605"/>
      <c r="Z336" s="88"/>
      <c r="AA336" s="88"/>
      <c r="AB336" s="607"/>
      <c r="AC336" s="1160"/>
      <c r="AD336" s="99"/>
      <c r="AE336" s="931"/>
      <c r="AF336" s="932"/>
      <c r="AG336" s="932"/>
      <c r="AH336" s="931"/>
      <c r="AI336" s="931"/>
      <c r="AJ336" s="932"/>
      <c r="AK336" s="932"/>
      <c r="AL336" s="931"/>
      <c r="AM336" s="930"/>
      <c r="AN336" s="928"/>
      <c r="AO336" s="99"/>
    </row>
    <row r="337" spans="1:41" s="80" customFormat="1">
      <c r="A337" s="82">
        <v>3</v>
      </c>
      <c r="B337" s="610">
        <v>19200</v>
      </c>
      <c r="C337" s="610">
        <v>11</v>
      </c>
      <c r="D337" s="610">
        <v>1</v>
      </c>
      <c r="E337" s="104"/>
      <c r="F337" s="105"/>
      <c r="G337" s="105"/>
      <c r="H337" s="106"/>
      <c r="I337" s="1160"/>
      <c r="J337" s="99"/>
      <c r="K337" s="609">
        <v>8</v>
      </c>
      <c r="L337" s="88">
        <v>18600</v>
      </c>
      <c r="M337" s="88">
        <v>10</v>
      </c>
      <c r="N337" s="88">
        <v>1</v>
      </c>
      <c r="O337" s="89"/>
      <c r="P337" s="88"/>
      <c r="Q337" s="88"/>
      <c r="R337" s="90"/>
      <c r="S337" s="1160"/>
      <c r="T337" s="78"/>
      <c r="U337" s="609">
        <v>9</v>
      </c>
      <c r="V337" s="88">
        <v>18500</v>
      </c>
      <c r="W337" s="88">
        <v>10</v>
      </c>
      <c r="X337" s="606">
        <v>1</v>
      </c>
      <c r="Y337" s="605"/>
      <c r="Z337" s="88"/>
      <c r="AA337" s="88"/>
      <c r="AB337" s="607"/>
      <c r="AC337" s="1160"/>
      <c r="AD337" s="99"/>
      <c r="AE337" s="931"/>
      <c r="AF337" s="932"/>
      <c r="AG337" s="932"/>
      <c r="AH337" s="931"/>
      <c r="AI337" s="931"/>
      <c r="AJ337" s="932"/>
      <c r="AK337" s="932"/>
      <c r="AL337" s="931"/>
      <c r="AM337" s="930"/>
      <c r="AN337" s="928"/>
      <c r="AO337" s="99"/>
    </row>
    <row r="338" spans="1:41" s="80" customFormat="1">
      <c r="A338" s="82">
        <v>2</v>
      </c>
      <c r="B338" s="610">
        <v>19300</v>
      </c>
      <c r="C338" s="610">
        <v>25</v>
      </c>
      <c r="D338" s="610">
        <v>1</v>
      </c>
      <c r="E338" s="104"/>
      <c r="F338" s="105"/>
      <c r="G338" s="105"/>
      <c r="H338" s="106"/>
      <c r="I338" s="1160"/>
      <c r="J338" s="99"/>
      <c r="K338" s="609">
        <v>7</v>
      </c>
      <c r="L338" s="88">
        <v>18700</v>
      </c>
      <c r="M338" s="88">
        <v>10</v>
      </c>
      <c r="N338" s="88">
        <v>1</v>
      </c>
      <c r="O338" s="89"/>
      <c r="P338" s="88"/>
      <c r="Q338" s="88"/>
      <c r="R338" s="90"/>
      <c r="S338" s="1160"/>
      <c r="T338" s="78"/>
      <c r="U338" s="609">
        <v>8</v>
      </c>
      <c r="V338" s="88">
        <v>18600</v>
      </c>
      <c r="W338" s="88">
        <v>10</v>
      </c>
      <c r="X338" s="606">
        <v>1</v>
      </c>
      <c r="Y338" s="605"/>
      <c r="Z338" s="88"/>
      <c r="AA338" s="88"/>
      <c r="AB338" s="607"/>
      <c r="AC338" s="1160"/>
      <c r="AD338" s="99"/>
      <c r="AE338" s="931"/>
      <c r="AF338" s="932"/>
      <c r="AG338" s="932"/>
      <c r="AH338" s="931"/>
      <c r="AI338" s="931"/>
      <c r="AJ338" s="932"/>
      <c r="AK338" s="932"/>
      <c r="AL338" s="931"/>
      <c r="AM338" s="930"/>
      <c r="AN338" s="928"/>
      <c r="AO338" s="99"/>
    </row>
    <row r="339" spans="1:41" s="80" customFormat="1" ht="17.25" thickBot="1">
      <c r="A339" s="892">
        <v>1</v>
      </c>
      <c r="B339" s="126" t="s">
        <v>405</v>
      </c>
      <c r="C339" s="893">
        <v>10</v>
      </c>
      <c r="D339" s="894">
        <v>1</v>
      </c>
      <c r="E339" s="599">
        <v>1</v>
      </c>
      <c r="F339" s="893" t="s">
        <v>405</v>
      </c>
      <c r="G339" s="893">
        <v>10</v>
      </c>
      <c r="H339" s="601">
        <v>1</v>
      </c>
      <c r="I339" s="1161"/>
      <c r="J339" s="99"/>
      <c r="K339" s="609">
        <v>6</v>
      </c>
      <c r="L339" s="88">
        <v>18800</v>
      </c>
      <c r="M339" s="88">
        <v>10</v>
      </c>
      <c r="N339" s="88">
        <v>1</v>
      </c>
      <c r="O339" s="89"/>
      <c r="P339" s="88"/>
      <c r="Q339" s="88"/>
      <c r="R339" s="90"/>
      <c r="S339" s="1160"/>
      <c r="T339" s="78"/>
      <c r="U339" s="609">
        <v>7</v>
      </c>
      <c r="V339" s="88">
        <v>18700</v>
      </c>
      <c r="W339" s="88">
        <v>10</v>
      </c>
      <c r="X339" s="606">
        <v>1</v>
      </c>
      <c r="Y339" s="605"/>
      <c r="Z339" s="88"/>
      <c r="AA339" s="88"/>
      <c r="AB339" s="607"/>
      <c r="AC339" s="1160"/>
      <c r="AD339" s="99"/>
      <c r="AE339" s="931"/>
      <c r="AF339" s="932"/>
      <c r="AG339" s="932"/>
      <c r="AH339" s="931"/>
      <c r="AI339" s="931"/>
      <c r="AJ339" s="932"/>
      <c r="AK339" s="932"/>
      <c r="AL339" s="931"/>
      <c r="AM339" s="930"/>
      <c r="AN339" s="928"/>
      <c r="AO339" s="99"/>
    </row>
    <row r="340" spans="1:41" s="80" customFormat="1">
      <c r="A340" s="687"/>
      <c r="B340" s="921"/>
      <c r="C340" s="687"/>
      <c r="D340" s="687"/>
      <c r="E340" s="687"/>
      <c r="F340" s="687"/>
      <c r="G340" s="687"/>
      <c r="H340" s="687"/>
      <c r="I340" s="689"/>
      <c r="J340" s="99"/>
      <c r="K340" s="609">
        <v>5</v>
      </c>
      <c r="L340" s="88">
        <v>18900</v>
      </c>
      <c r="M340" s="88">
        <v>10</v>
      </c>
      <c r="N340" s="88">
        <v>1</v>
      </c>
      <c r="O340" s="89"/>
      <c r="P340" s="88"/>
      <c r="Q340" s="88"/>
      <c r="R340" s="90"/>
      <c r="S340" s="1160"/>
      <c r="T340" s="78"/>
      <c r="U340" s="609">
        <v>6</v>
      </c>
      <c r="V340" s="88">
        <v>18800</v>
      </c>
      <c r="W340" s="88">
        <v>10</v>
      </c>
      <c r="X340" s="606">
        <v>1</v>
      </c>
      <c r="Y340" s="605"/>
      <c r="Z340" s="88"/>
      <c r="AA340" s="88"/>
      <c r="AB340" s="607"/>
      <c r="AC340" s="1160"/>
      <c r="AD340" s="99"/>
      <c r="AE340" s="931"/>
      <c r="AF340" s="932"/>
      <c r="AG340" s="932"/>
      <c r="AH340" s="931"/>
      <c r="AI340" s="931"/>
      <c r="AJ340" s="932"/>
      <c r="AK340" s="932"/>
      <c r="AL340" s="931"/>
      <c r="AM340" s="930"/>
      <c r="AN340" s="928"/>
      <c r="AO340" s="99"/>
    </row>
    <row r="341" spans="1:41" s="80" customFormat="1" ht="17.25" customHeight="1">
      <c r="A341" s="687"/>
      <c r="B341" s="921"/>
      <c r="C341" s="687"/>
      <c r="D341" s="687"/>
      <c r="E341" s="687"/>
      <c r="F341" s="687"/>
      <c r="G341" s="687"/>
      <c r="H341" s="687"/>
      <c r="I341" s="689"/>
      <c r="J341" s="99"/>
      <c r="K341" s="609">
        <v>4</v>
      </c>
      <c r="L341" s="88">
        <v>19000</v>
      </c>
      <c r="M341" s="88">
        <v>10</v>
      </c>
      <c r="N341" s="88">
        <v>1</v>
      </c>
      <c r="O341" s="89"/>
      <c r="P341" s="88"/>
      <c r="Q341" s="88"/>
      <c r="R341" s="90"/>
      <c r="S341" s="1160"/>
      <c r="T341" s="78"/>
      <c r="U341" s="609">
        <v>5</v>
      </c>
      <c r="V341" s="88">
        <v>18900</v>
      </c>
      <c r="W341" s="88">
        <v>10</v>
      </c>
      <c r="X341" s="606">
        <v>1</v>
      </c>
      <c r="Y341" s="605"/>
      <c r="Z341" s="88"/>
      <c r="AA341" s="88"/>
      <c r="AB341" s="607"/>
      <c r="AC341" s="1160"/>
      <c r="AD341" s="99"/>
      <c r="AE341" s="931"/>
      <c r="AF341" s="932"/>
      <c r="AG341" s="932"/>
      <c r="AH341" s="931"/>
      <c r="AI341" s="931"/>
      <c r="AJ341" s="932"/>
      <c r="AK341" s="932"/>
      <c r="AL341" s="931"/>
      <c r="AM341" s="930"/>
      <c r="AN341" s="928"/>
      <c r="AO341" s="99"/>
    </row>
    <row r="342" spans="1:41" s="80" customFormat="1">
      <c r="A342" s="687"/>
      <c r="B342" s="921"/>
      <c r="C342" s="687"/>
      <c r="D342" s="687"/>
      <c r="E342" s="687"/>
      <c r="F342" s="687"/>
      <c r="G342" s="687"/>
      <c r="H342" s="923"/>
      <c r="I342" s="924"/>
      <c r="J342" s="99"/>
      <c r="K342" s="609">
        <v>3</v>
      </c>
      <c r="L342" s="606">
        <v>19200</v>
      </c>
      <c r="M342" s="606">
        <v>11</v>
      </c>
      <c r="N342" s="606">
        <v>1</v>
      </c>
      <c r="O342" s="107"/>
      <c r="P342" s="108"/>
      <c r="Q342" s="108"/>
      <c r="R342" s="109"/>
      <c r="S342" s="1160"/>
      <c r="T342" s="78"/>
      <c r="U342" s="609">
        <v>4</v>
      </c>
      <c r="V342" s="88">
        <v>19000</v>
      </c>
      <c r="W342" s="88">
        <v>10</v>
      </c>
      <c r="X342" s="606">
        <v>1</v>
      </c>
      <c r="Y342" s="605"/>
      <c r="Z342" s="88"/>
      <c r="AA342" s="88"/>
      <c r="AB342" s="607"/>
      <c r="AC342" s="1160"/>
      <c r="AD342" s="99"/>
      <c r="AE342" s="931"/>
      <c r="AF342" s="932"/>
      <c r="AG342" s="932"/>
      <c r="AH342" s="931"/>
      <c r="AI342" s="931"/>
      <c r="AJ342" s="932"/>
      <c r="AK342" s="932"/>
      <c r="AL342" s="931"/>
      <c r="AM342" s="930"/>
      <c r="AN342" s="928"/>
      <c r="AO342" s="99"/>
    </row>
    <row r="343" spans="1:41" s="80" customFormat="1">
      <c r="A343" s="687"/>
      <c r="B343" s="921"/>
      <c r="C343" s="687"/>
      <c r="D343" s="687"/>
      <c r="E343" s="687"/>
      <c r="F343" s="687"/>
      <c r="G343" s="687"/>
      <c r="H343" s="687"/>
      <c r="I343" s="689"/>
      <c r="J343" s="99"/>
      <c r="K343" s="609">
        <v>2</v>
      </c>
      <c r="L343" s="606">
        <v>19300</v>
      </c>
      <c r="M343" s="606">
        <v>25</v>
      </c>
      <c r="N343" s="606">
        <v>1</v>
      </c>
      <c r="O343" s="107"/>
      <c r="P343" s="108"/>
      <c r="Q343" s="108"/>
      <c r="R343" s="109"/>
      <c r="S343" s="1160"/>
      <c r="T343" s="99"/>
      <c r="U343" s="609">
        <v>3</v>
      </c>
      <c r="V343" s="606">
        <v>19200</v>
      </c>
      <c r="W343" s="606">
        <v>11</v>
      </c>
      <c r="X343" s="606">
        <v>1</v>
      </c>
      <c r="Y343" s="107"/>
      <c r="Z343" s="108"/>
      <c r="AA343" s="108"/>
      <c r="AB343" s="109"/>
      <c r="AC343" s="1160"/>
      <c r="AD343" s="99"/>
      <c r="AE343" s="931"/>
      <c r="AF343" s="931"/>
      <c r="AG343" s="931"/>
      <c r="AH343" s="931"/>
      <c r="AI343" s="933"/>
      <c r="AJ343" s="933"/>
      <c r="AK343" s="933"/>
      <c r="AL343" s="933"/>
      <c r="AM343" s="930"/>
      <c r="AN343" s="928"/>
      <c r="AO343" s="99"/>
    </row>
    <row r="344" spans="1:41" s="80" customFormat="1" ht="17.25" thickBot="1">
      <c r="A344" s="687"/>
      <c r="B344" s="921"/>
      <c r="C344" s="687"/>
      <c r="D344" s="687"/>
      <c r="E344" s="687"/>
      <c r="F344" s="687"/>
      <c r="G344" s="687"/>
      <c r="H344" s="687"/>
      <c r="I344" s="689"/>
      <c r="J344" s="99"/>
      <c r="K344" s="608">
        <v>1</v>
      </c>
      <c r="L344" s="603" t="s">
        <v>405</v>
      </c>
      <c r="M344" s="603">
        <v>10</v>
      </c>
      <c r="N344" s="603">
        <v>1</v>
      </c>
      <c r="O344" s="602">
        <v>1</v>
      </c>
      <c r="P344" s="603" t="s">
        <v>405</v>
      </c>
      <c r="Q344" s="603">
        <v>10</v>
      </c>
      <c r="R344" s="604">
        <v>1</v>
      </c>
      <c r="S344" s="1161"/>
      <c r="T344" s="78"/>
      <c r="U344" s="609">
        <v>2</v>
      </c>
      <c r="V344" s="606">
        <v>19300</v>
      </c>
      <c r="W344" s="606">
        <v>25</v>
      </c>
      <c r="X344" s="606">
        <v>1</v>
      </c>
      <c r="Y344" s="107"/>
      <c r="Z344" s="108"/>
      <c r="AA344" s="108"/>
      <c r="AB344" s="109"/>
      <c r="AC344" s="1160"/>
      <c r="AD344" s="99"/>
      <c r="AE344" s="931"/>
      <c r="AF344" s="931"/>
      <c r="AG344" s="931"/>
      <c r="AH344" s="931"/>
      <c r="AI344" s="933"/>
      <c r="AJ344" s="933"/>
      <c r="AK344" s="933"/>
      <c r="AL344" s="933"/>
      <c r="AM344" s="930"/>
      <c r="AN344" s="928"/>
      <c r="AO344" s="99"/>
    </row>
    <row r="345" spans="1:41" s="80" customFormat="1" ht="17.25" thickBot="1">
      <c r="A345" s="687"/>
      <c r="B345" s="921"/>
      <c r="C345" s="687"/>
      <c r="D345" s="687"/>
      <c r="E345" s="687"/>
      <c r="F345" s="687"/>
      <c r="G345" s="687"/>
      <c r="H345" s="687"/>
      <c r="I345" s="689"/>
      <c r="J345" s="139"/>
      <c r="K345" s="139"/>
      <c r="L345" s="139"/>
      <c r="M345" s="139"/>
      <c r="N345" s="139"/>
      <c r="O345" s="139"/>
      <c r="P345" s="139"/>
      <c r="Q345" s="139"/>
      <c r="R345" s="139"/>
      <c r="S345" s="139"/>
      <c r="T345" s="99"/>
      <c r="U345" s="608">
        <v>1</v>
      </c>
      <c r="V345" s="603" t="s">
        <v>405</v>
      </c>
      <c r="W345" s="603">
        <v>10</v>
      </c>
      <c r="X345" s="603">
        <v>1</v>
      </c>
      <c r="Y345" s="599">
        <v>1</v>
      </c>
      <c r="Z345" s="600" t="s">
        <v>405</v>
      </c>
      <c r="AA345" s="600">
        <v>10</v>
      </c>
      <c r="AB345" s="601">
        <v>1</v>
      </c>
      <c r="AC345" s="1161"/>
      <c r="AD345" s="99"/>
      <c r="AE345" s="931"/>
      <c r="AF345" s="931"/>
      <c r="AG345" s="931"/>
      <c r="AH345" s="931"/>
      <c r="AI345" s="931"/>
      <c r="AJ345" s="931"/>
      <c r="AK345" s="931"/>
      <c r="AL345" s="931"/>
      <c r="AM345" s="930"/>
      <c r="AN345" s="928"/>
      <c r="AO345" s="99"/>
    </row>
    <row r="346" spans="1:41" s="678" customFormat="1">
      <c r="A346" s="859"/>
      <c r="B346" s="686"/>
      <c r="C346" s="859"/>
      <c r="D346" s="859"/>
      <c r="E346" s="859"/>
      <c r="F346" s="859"/>
      <c r="G346" s="859"/>
      <c r="H346" s="859"/>
      <c r="I346" s="683"/>
      <c r="J346" s="683"/>
      <c r="K346" s="683"/>
      <c r="L346" s="683"/>
      <c r="M346" s="683"/>
      <c r="N346" s="683"/>
      <c r="O346" s="683"/>
      <c r="P346" s="683"/>
      <c r="Q346" s="683"/>
      <c r="R346" s="683"/>
      <c r="S346" s="683"/>
      <c r="T346" s="679"/>
      <c r="U346" s="681"/>
      <c r="V346" s="681"/>
      <c r="W346" s="681"/>
      <c r="X346" s="681"/>
      <c r="Y346" s="681"/>
      <c r="Z346" s="681"/>
      <c r="AA346" s="681"/>
      <c r="AB346" s="681"/>
      <c r="AC346" s="683"/>
      <c r="AD346" s="679"/>
      <c r="AE346" s="692"/>
      <c r="AF346" s="692"/>
      <c r="AG346" s="692"/>
      <c r="AH346" s="692"/>
      <c r="AI346" s="1168"/>
      <c r="AJ346" s="1168"/>
      <c r="AK346" s="1168"/>
      <c r="AL346" s="1168"/>
      <c r="AM346" s="692"/>
      <c r="AN346" s="679"/>
      <c r="AO346" s="679"/>
    </row>
    <row r="347" spans="1:41" s="678" customFormat="1" ht="17.25" thickBot="1">
      <c r="J347" s="679"/>
      <c r="K347" s="679"/>
      <c r="L347" s="679"/>
      <c r="M347" s="679"/>
      <c r="N347" s="679"/>
      <c r="O347" s="679"/>
      <c r="P347" s="679"/>
      <c r="Q347" s="679"/>
      <c r="R347" s="679"/>
      <c r="S347" s="679"/>
      <c r="T347" s="679"/>
      <c r="U347" s="679"/>
      <c r="V347" s="679"/>
      <c r="W347" s="679"/>
      <c r="X347" s="679"/>
      <c r="Y347" s="679"/>
      <c r="Z347" s="679"/>
      <c r="AA347" s="679"/>
      <c r="AB347" s="679"/>
      <c r="AC347" s="679"/>
      <c r="AD347" s="679"/>
      <c r="AE347" s="679"/>
      <c r="AF347" s="679"/>
      <c r="AG347" s="679"/>
      <c r="AH347" s="679"/>
      <c r="AI347" s="679"/>
      <c r="AJ347" s="679"/>
      <c r="AK347" s="679"/>
      <c r="AL347" s="679"/>
      <c r="AM347" s="679"/>
      <c r="AN347" s="679"/>
      <c r="AO347" s="679"/>
    </row>
    <row r="348" spans="1:41" s="80" customFormat="1" ht="16.5" customHeight="1">
      <c r="A348" s="1169" t="s">
        <v>1288</v>
      </c>
      <c r="B348" s="1170"/>
      <c r="C348" s="1170"/>
      <c r="D348" s="1170"/>
      <c r="E348" s="1170"/>
      <c r="F348" s="1170"/>
      <c r="G348" s="1170"/>
      <c r="H348" s="1171"/>
      <c r="I348" s="940" t="s">
        <v>1299</v>
      </c>
      <c r="J348" s="99"/>
      <c r="K348" s="1175" t="s">
        <v>1289</v>
      </c>
      <c r="L348" s="1176"/>
      <c r="M348" s="1176"/>
      <c r="N348" s="1176"/>
      <c r="O348" s="1176"/>
      <c r="P348" s="1176"/>
      <c r="Q348" s="1176"/>
      <c r="R348" s="1177"/>
      <c r="S348" s="144" t="s">
        <v>1298</v>
      </c>
      <c r="T348" s="99"/>
      <c r="U348" s="1175" t="s">
        <v>1290</v>
      </c>
      <c r="V348" s="1176"/>
      <c r="W348" s="1176"/>
      <c r="X348" s="1176"/>
      <c r="Y348" s="1176"/>
      <c r="Z348" s="1176"/>
      <c r="AA348" s="1176"/>
      <c r="AB348" s="1177"/>
      <c r="AC348" s="144" t="s">
        <v>1286</v>
      </c>
      <c r="AD348" s="99"/>
      <c r="AE348" s="928"/>
      <c r="AF348" s="928"/>
      <c r="AG348" s="928"/>
      <c r="AH348" s="928"/>
      <c r="AI348" s="928"/>
      <c r="AJ348" s="928"/>
      <c r="AK348" s="928"/>
      <c r="AL348" s="928"/>
      <c r="AM348" s="928"/>
      <c r="AN348" s="928"/>
      <c r="AO348" s="99"/>
    </row>
    <row r="349" spans="1:41" ht="17.25" thickBot="1">
      <c r="A349" s="1172"/>
      <c r="B349" s="1173"/>
      <c r="C349" s="1173"/>
      <c r="D349" s="1173"/>
      <c r="E349" s="1173"/>
      <c r="F349" s="1173"/>
      <c r="G349" s="1173"/>
      <c r="H349" s="1174"/>
      <c r="I349" s="939" t="s">
        <v>2101</v>
      </c>
      <c r="K349" s="1178"/>
      <c r="L349" s="1179"/>
      <c r="M349" s="1179"/>
      <c r="N349" s="1179"/>
      <c r="O349" s="1179"/>
      <c r="P349" s="1179"/>
      <c r="Q349" s="1179"/>
      <c r="R349" s="1180"/>
      <c r="S349" s="939" t="s">
        <v>2101</v>
      </c>
      <c r="T349" s="78"/>
      <c r="U349" s="1178"/>
      <c r="V349" s="1179"/>
      <c r="W349" s="1179"/>
      <c r="X349" s="1179"/>
      <c r="Y349" s="1179"/>
      <c r="Z349" s="1179"/>
      <c r="AA349" s="1179"/>
      <c r="AB349" s="1180"/>
      <c r="AC349" s="145" t="s">
        <v>2090</v>
      </c>
    </row>
    <row r="350" spans="1:41" s="29" customFormat="1" ht="31.5">
      <c r="A350" s="1153" t="s">
        <v>293</v>
      </c>
      <c r="B350" s="1154"/>
      <c r="C350" s="1154"/>
      <c r="D350" s="1155"/>
      <c r="E350" s="1156" t="s">
        <v>294</v>
      </c>
      <c r="F350" s="1157"/>
      <c r="G350" s="1154"/>
      <c r="H350" s="1158"/>
      <c r="I350" s="143" t="s">
        <v>1964</v>
      </c>
      <c r="J350" s="99"/>
      <c r="K350" s="1162" t="s">
        <v>293</v>
      </c>
      <c r="L350" s="1163"/>
      <c r="M350" s="1163"/>
      <c r="N350" s="1164"/>
      <c r="O350" s="1165" t="s">
        <v>294</v>
      </c>
      <c r="P350" s="1166"/>
      <c r="Q350" s="1163"/>
      <c r="R350" s="1167"/>
      <c r="S350" s="81" t="s">
        <v>2091</v>
      </c>
      <c r="T350" s="78"/>
      <c r="U350" s="1162" t="s">
        <v>293</v>
      </c>
      <c r="V350" s="1163"/>
      <c r="W350" s="1163"/>
      <c r="X350" s="1164"/>
      <c r="Y350" s="1165" t="s">
        <v>294</v>
      </c>
      <c r="Z350" s="1166"/>
      <c r="AA350" s="1163"/>
      <c r="AB350" s="1167"/>
      <c r="AC350" s="81" t="s">
        <v>2091</v>
      </c>
      <c r="AD350" s="99"/>
      <c r="AE350" s="928"/>
      <c r="AF350" s="928"/>
      <c r="AG350" s="928"/>
      <c r="AH350" s="928"/>
      <c r="AI350" s="928"/>
      <c r="AJ350" s="928"/>
      <c r="AK350" s="928"/>
      <c r="AL350" s="928"/>
      <c r="AM350" s="928"/>
      <c r="AN350" s="928"/>
      <c r="AO350" s="99"/>
    </row>
    <row r="351" spans="1:41" ht="63">
      <c r="A351" s="695" t="s">
        <v>296</v>
      </c>
      <c r="B351" s="696" t="s">
        <v>219</v>
      </c>
      <c r="C351" s="696" t="s">
        <v>297</v>
      </c>
      <c r="D351" s="696" t="s">
        <v>302</v>
      </c>
      <c r="E351" s="697" t="s">
        <v>299</v>
      </c>
      <c r="F351" s="696" t="s">
        <v>219</v>
      </c>
      <c r="G351" s="696" t="s">
        <v>297</v>
      </c>
      <c r="H351" s="698" t="s">
        <v>300</v>
      </c>
      <c r="I351" s="699" t="s">
        <v>1066</v>
      </c>
      <c r="K351" s="609" t="s">
        <v>296</v>
      </c>
      <c r="L351" s="88" t="s">
        <v>219</v>
      </c>
      <c r="M351" s="88" t="s">
        <v>297</v>
      </c>
      <c r="N351" s="88" t="s">
        <v>302</v>
      </c>
      <c r="O351" s="89" t="s">
        <v>299</v>
      </c>
      <c r="P351" s="88" t="s">
        <v>219</v>
      </c>
      <c r="Q351" s="88" t="s">
        <v>297</v>
      </c>
      <c r="R351" s="90" t="s">
        <v>300</v>
      </c>
      <c r="S351" s="91" t="s">
        <v>1066</v>
      </c>
      <c r="T351" s="78"/>
      <c r="U351" s="609" t="s">
        <v>296</v>
      </c>
      <c r="V351" s="88" t="s">
        <v>219</v>
      </c>
      <c r="W351" s="88" t="s">
        <v>297</v>
      </c>
      <c r="X351" s="88" t="s">
        <v>302</v>
      </c>
      <c r="Y351" s="89" t="s">
        <v>299</v>
      </c>
      <c r="Z351" s="88" t="s">
        <v>219</v>
      </c>
      <c r="AA351" s="88" t="s">
        <v>297</v>
      </c>
      <c r="AB351" s="90" t="s">
        <v>300</v>
      </c>
      <c r="AC351" s="91" t="s">
        <v>1066</v>
      </c>
    </row>
    <row r="352" spans="1:41">
      <c r="A352" s="866">
        <v>5</v>
      </c>
      <c r="B352" s="701">
        <v>18700</v>
      </c>
      <c r="C352" s="864">
        <v>10</v>
      </c>
      <c r="D352" s="864">
        <v>1</v>
      </c>
      <c r="E352" s="863"/>
      <c r="F352" s="701"/>
      <c r="G352" s="701"/>
      <c r="H352" s="865"/>
      <c r="I352" s="943"/>
      <c r="K352" s="609">
        <v>10</v>
      </c>
      <c r="L352" s="88">
        <v>18200</v>
      </c>
      <c r="M352" s="88">
        <v>10</v>
      </c>
      <c r="N352" s="606">
        <v>1</v>
      </c>
      <c r="O352" s="89"/>
      <c r="P352" s="88"/>
      <c r="Q352" s="88"/>
      <c r="R352" s="90"/>
      <c r="S352" s="1159"/>
      <c r="T352" s="78"/>
      <c r="U352" s="609">
        <v>255</v>
      </c>
      <c r="V352" s="88" t="s">
        <v>405</v>
      </c>
      <c r="W352" s="88">
        <v>10</v>
      </c>
      <c r="X352" s="88">
        <v>1</v>
      </c>
      <c r="Y352" s="89"/>
      <c r="Z352" s="88"/>
      <c r="AA352" s="88"/>
      <c r="AB352" s="90"/>
      <c r="AC352" s="1159"/>
    </row>
    <row r="353" spans="1:41">
      <c r="A353" s="866">
        <v>4</v>
      </c>
      <c r="B353" s="701">
        <v>18800</v>
      </c>
      <c r="C353" s="864">
        <v>10</v>
      </c>
      <c r="D353" s="864">
        <v>1</v>
      </c>
      <c r="E353" s="863"/>
      <c r="F353" s="701"/>
      <c r="G353" s="701"/>
      <c r="H353" s="865"/>
      <c r="I353" s="944"/>
      <c r="K353" s="609">
        <v>9</v>
      </c>
      <c r="L353" s="88">
        <v>18300</v>
      </c>
      <c r="M353" s="88">
        <v>10</v>
      </c>
      <c r="N353" s="606">
        <v>1</v>
      </c>
      <c r="O353" s="605"/>
      <c r="P353" s="88"/>
      <c r="Q353" s="88"/>
      <c r="R353" s="607"/>
      <c r="S353" s="1160"/>
      <c r="T353" s="78"/>
      <c r="U353" s="609">
        <v>10</v>
      </c>
      <c r="V353" s="88">
        <v>18200</v>
      </c>
      <c r="W353" s="88">
        <v>10</v>
      </c>
      <c r="X353" s="606">
        <v>1</v>
      </c>
      <c r="Y353" s="89"/>
      <c r="Z353" s="88"/>
      <c r="AA353" s="88"/>
      <c r="AB353" s="90"/>
      <c r="AC353" s="1160"/>
    </row>
    <row r="354" spans="1:41">
      <c r="A354" s="866">
        <v>3</v>
      </c>
      <c r="B354" s="701">
        <v>18900</v>
      </c>
      <c r="C354" s="864">
        <v>10</v>
      </c>
      <c r="D354" s="864">
        <v>1</v>
      </c>
      <c r="E354" s="863"/>
      <c r="F354" s="701"/>
      <c r="G354" s="701"/>
      <c r="H354" s="865"/>
      <c r="I354" s="944"/>
      <c r="J354" s="103"/>
      <c r="K354" s="609">
        <v>8</v>
      </c>
      <c r="L354" s="88">
        <v>18400</v>
      </c>
      <c r="M354" s="88">
        <v>10</v>
      </c>
      <c r="N354" s="606">
        <v>1</v>
      </c>
      <c r="O354" s="605"/>
      <c r="P354" s="88"/>
      <c r="Q354" s="88"/>
      <c r="R354" s="607"/>
      <c r="S354" s="1160"/>
      <c r="T354" s="78"/>
      <c r="U354" s="609">
        <v>9</v>
      </c>
      <c r="V354" s="88">
        <v>18300</v>
      </c>
      <c r="W354" s="88">
        <v>10</v>
      </c>
      <c r="X354" s="606">
        <v>1</v>
      </c>
      <c r="Y354" s="605"/>
      <c r="Z354" s="88"/>
      <c r="AA354" s="88"/>
      <c r="AB354" s="607"/>
      <c r="AC354" s="1160"/>
    </row>
    <row r="355" spans="1:41">
      <c r="A355" s="866">
        <v>2</v>
      </c>
      <c r="B355" s="864">
        <v>19000</v>
      </c>
      <c r="C355" s="864">
        <v>10</v>
      </c>
      <c r="D355" s="864">
        <v>1</v>
      </c>
      <c r="E355" s="863"/>
      <c r="F355" s="701"/>
      <c r="G355" s="701"/>
      <c r="H355" s="865"/>
      <c r="I355" s="944"/>
      <c r="J355" s="103"/>
      <c r="K355" s="609">
        <v>7</v>
      </c>
      <c r="L355" s="88">
        <v>18500</v>
      </c>
      <c r="M355" s="88">
        <v>10</v>
      </c>
      <c r="N355" s="606">
        <v>1</v>
      </c>
      <c r="O355" s="605"/>
      <c r="P355" s="88"/>
      <c r="Q355" s="88"/>
      <c r="R355" s="607"/>
      <c r="S355" s="1160"/>
      <c r="T355" s="78"/>
      <c r="U355" s="609">
        <v>8</v>
      </c>
      <c r="V355" s="88">
        <v>18400</v>
      </c>
      <c r="W355" s="88">
        <v>10</v>
      </c>
      <c r="X355" s="606">
        <v>1</v>
      </c>
      <c r="Y355" s="605"/>
      <c r="Z355" s="88"/>
      <c r="AA355" s="88"/>
      <c r="AB355" s="607"/>
      <c r="AC355" s="1160"/>
    </row>
    <row r="356" spans="1:41">
      <c r="A356" s="866">
        <v>1</v>
      </c>
      <c r="B356" s="864">
        <v>19100</v>
      </c>
      <c r="C356" s="864">
        <v>46</v>
      </c>
      <c r="D356" s="864">
        <v>3</v>
      </c>
      <c r="E356" s="863">
        <v>1</v>
      </c>
      <c r="F356" s="864">
        <v>19100</v>
      </c>
      <c r="G356" s="864">
        <v>46</v>
      </c>
      <c r="H356" s="865">
        <v>2</v>
      </c>
      <c r="I356" s="944"/>
      <c r="J356" s="78"/>
      <c r="K356" s="609">
        <v>6</v>
      </c>
      <c r="L356" s="88">
        <v>18600</v>
      </c>
      <c r="M356" s="88">
        <v>10</v>
      </c>
      <c r="N356" s="606">
        <v>1</v>
      </c>
      <c r="O356" s="605"/>
      <c r="P356" s="88"/>
      <c r="Q356" s="88"/>
      <c r="R356" s="607"/>
      <c r="S356" s="1160"/>
      <c r="T356" s="78"/>
      <c r="U356" s="609">
        <v>7</v>
      </c>
      <c r="V356" s="88">
        <v>18500</v>
      </c>
      <c r="W356" s="88">
        <v>10</v>
      </c>
      <c r="X356" s="606">
        <v>1</v>
      </c>
      <c r="Y356" s="605"/>
      <c r="Z356" s="88"/>
      <c r="AA356" s="88"/>
      <c r="AB356" s="607"/>
      <c r="AC356" s="1160"/>
    </row>
    <row r="357" spans="1:41" ht="17.25" thickBot="1">
      <c r="A357" s="945"/>
      <c r="B357" s="946"/>
      <c r="C357" s="946"/>
      <c r="D357" s="946"/>
      <c r="E357" s="874">
        <v>2</v>
      </c>
      <c r="F357" s="869" t="s">
        <v>484</v>
      </c>
      <c r="G357" s="869">
        <v>5</v>
      </c>
      <c r="H357" s="875">
        <v>1</v>
      </c>
      <c r="I357" s="947"/>
      <c r="J357" s="78"/>
      <c r="K357" s="609">
        <v>5</v>
      </c>
      <c r="L357" s="88">
        <v>18700</v>
      </c>
      <c r="M357" s="606">
        <v>10</v>
      </c>
      <c r="N357" s="606">
        <v>1</v>
      </c>
      <c r="O357" s="605"/>
      <c r="P357" s="88"/>
      <c r="Q357" s="88"/>
      <c r="R357" s="607"/>
      <c r="S357" s="1160"/>
      <c r="T357" s="78"/>
      <c r="U357" s="609">
        <v>6</v>
      </c>
      <c r="V357" s="88">
        <v>18600</v>
      </c>
      <c r="W357" s="88">
        <v>10</v>
      </c>
      <c r="X357" s="606">
        <v>1</v>
      </c>
      <c r="Y357" s="605"/>
      <c r="Z357" s="88"/>
      <c r="AA357" s="88"/>
      <c r="AB357" s="607"/>
      <c r="AC357" s="1160"/>
    </row>
    <row r="358" spans="1:41">
      <c r="A358" s="921"/>
      <c r="B358" s="921"/>
      <c r="C358" s="921"/>
      <c r="D358" s="921"/>
      <c r="E358" s="687"/>
      <c r="F358" s="687"/>
      <c r="G358" s="687"/>
      <c r="H358" s="687"/>
      <c r="I358" s="689"/>
      <c r="J358" s="78"/>
      <c r="K358" s="609">
        <v>4</v>
      </c>
      <c r="L358" s="88">
        <v>18800</v>
      </c>
      <c r="M358" s="606">
        <v>10</v>
      </c>
      <c r="N358" s="606">
        <v>1</v>
      </c>
      <c r="O358" s="605"/>
      <c r="P358" s="88"/>
      <c r="Q358" s="88"/>
      <c r="R358" s="607"/>
      <c r="S358" s="1160"/>
      <c r="T358" s="78"/>
      <c r="U358" s="609">
        <v>5</v>
      </c>
      <c r="V358" s="88">
        <v>18700</v>
      </c>
      <c r="W358" s="606">
        <v>10</v>
      </c>
      <c r="X358" s="606">
        <v>1</v>
      </c>
      <c r="Y358" s="605"/>
      <c r="Z358" s="88"/>
      <c r="AA358" s="88"/>
      <c r="AB358" s="607"/>
      <c r="AC358" s="1160"/>
    </row>
    <row r="359" spans="1:41">
      <c r="A359" s="921"/>
      <c r="B359" s="921"/>
      <c r="C359" s="921"/>
      <c r="D359" s="921"/>
      <c r="E359" s="687"/>
      <c r="F359" s="687"/>
      <c r="G359" s="687"/>
      <c r="H359" s="687"/>
      <c r="I359" s="689"/>
      <c r="J359" s="78"/>
      <c r="K359" s="609">
        <v>3</v>
      </c>
      <c r="L359" s="88">
        <v>18900</v>
      </c>
      <c r="M359" s="606">
        <v>10</v>
      </c>
      <c r="N359" s="606">
        <v>1</v>
      </c>
      <c r="O359" s="605"/>
      <c r="P359" s="88"/>
      <c r="Q359" s="88"/>
      <c r="R359" s="607"/>
      <c r="S359" s="1160"/>
      <c r="T359" s="78"/>
      <c r="U359" s="609">
        <v>4</v>
      </c>
      <c r="V359" s="88">
        <v>18800</v>
      </c>
      <c r="W359" s="606">
        <v>10</v>
      </c>
      <c r="X359" s="606">
        <v>1</v>
      </c>
      <c r="Y359" s="605"/>
      <c r="Z359" s="88"/>
      <c r="AA359" s="88"/>
      <c r="AB359" s="607"/>
      <c r="AC359" s="1160"/>
    </row>
    <row r="360" spans="1:41">
      <c r="A360" s="921"/>
      <c r="B360" s="921"/>
      <c r="C360" s="921"/>
      <c r="D360" s="921"/>
      <c r="E360" s="687"/>
      <c r="F360" s="687"/>
      <c r="G360" s="687"/>
      <c r="H360" s="687"/>
      <c r="I360" s="689"/>
      <c r="J360" s="78"/>
      <c r="K360" s="609">
        <v>2</v>
      </c>
      <c r="L360" s="606">
        <v>19000</v>
      </c>
      <c r="M360" s="606">
        <v>10</v>
      </c>
      <c r="N360" s="606">
        <v>1</v>
      </c>
      <c r="O360" s="605"/>
      <c r="P360" s="88"/>
      <c r="Q360" s="88"/>
      <c r="R360" s="607"/>
      <c r="S360" s="1160"/>
      <c r="T360" s="78"/>
      <c r="U360" s="609">
        <v>3</v>
      </c>
      <c r="V360" s="88">
        <v>18900</v>
      </c>
      <c r="W360" s="606">
        <v>10</v>
      </c>
      <c r="X360" s="606">
        <v>1</v>
      </c>
      <c r="Y360" s="605"/>
      <c r="Z360" s="88"/>
      <c r="AA360" s="88"/>
      <c r="AB360" s="607"/>
      <c r="AC360" s="1160"/>
    </row>
    <row r="361" spans="1:41">
      <c r="A361" s="921"/>
      <c r="B361" s="921"/>
      <c r="C361" s="921"/>
      <c r="D361" s="921"/>
      <c r="E361" s="687"/>
      <c r="F361" s="687"/>
      <c r="G361" s="687"/>
      <c r="H361" s="687"/>
      <c r="I361" s="689"/>
      <c r="J361" s="78"/>
      <c r="K361" s="609">
        <v>1</v>
      </c>
      <c r="L361" s="606">
        <v>19100</v>
      </c>
      <c r="M361" s="606">
        <v>46</v>
      </c>
      <c r="N361" s="606">
        <v>3</v>
      </c>
      <c r="O361" s="605">
        <v>1</v>
      </c>
      <c r="P361" s="606">
        <v>19100</v>
      </c>
      <c r="Q361" s="606">
        <v>46</v>
      </c>
      <c r="R361" s="607">
        <v>2</v>
      </c>
      <c r="S361" s="1160"/>
      <c r="T361" s="78"/>
      <c r="U361" s="609">
        <v>2</v>
      </c>
      <c r="V361" s="606">
        <v>19000</v>
      </c>
      <c r="W361" s="606">
        <v>10</v>
      </c>
      <c r="X361" s="606">
        <v>1</v>
      </c>
      <c r="Y361" s="605"/>
      <c r="Z361" s="88"/>
      <c r="AA361" s="88"/>
      <c r="AB361" s="607"/>
      <c r="AC361" s="1160"/>
    </row>
    <row r="362" spans="1:41" ht="17.25" thickBot="1">
      <c r="A362" s="921"/>
      <c r="B362" s="921"/>
      <c r="C362" s="921"/>
      <c r="D362" s="921"/>
      <c r="E362" s="687"/>
      <c r="F362" s="687"/>
      <c r="G362" s="687"/>
      <c r="H362" s="687"/>
      <c r="I362" s="689"/>
      <c r="J362" s="78"/>
      <c r="K362" s="837"/>
      <c r="L362" s="838"/>
      <c r="M362" s="838"/>
      <c r="N362" s="838"/>
      <c r="O362" s="602">
        <v>2</v>
      </c>
      <c r="P362" s="603" t="s">
        <v>484</v>
      </c>
      <c r="Q362" s="603">
        <v>5</v>
      </c>
      <c r="R362" s="604">
        <v>1</v>
      </c>
      <c r="S362" s="1161"/>
      <c r="U362" s="609">
        <v>1</v>
      </c>
      <c r="V362" s="606">
        <v>19100</v>
      </c>
      <c r="W362" s="606">
        <v>46</v>
      </c>
      <c r="X362" s="606">
        <v>3</v>
      </c>
      <c r="Y362" s="605">
        <v>1</v>
      </c>
      <c r="Z362" s="606">
        <v>19100</v>
      </c>
      <c r="AA362" s="606">
        <v>46</v>
      </c>
      <c r="AB362" s="607">
        <v>2</v>
      </c>
      <c r="AC362" s="1160"/>
    </row>
    <row r="363" spans="1:41" ht="17.25" thickBot="1">
      <c r="A363" s="133"/>
      <c r="B363" s="133"/>
      <c r="C363" s="133"/>
      <c r="D363" s="133"/>
      <c r="E363" s="115"/>
      <c r="F363" s="115"/>
      <c r="G363" s="115"/>
      <c r="H363" s="115"/>
      <c r="I363" s="139"/>
      <c r="J363" s="78"/>
      <c r="K363" s="134"/>
      <c r="L363" s="410"/>
      <c r="M363" s="410"/>
      <c r="N363" s="410"/>
      <c r="O363" s="613"/>
      <c r="P363" s="614"/>
      <c r="Q363" s="614"/>
      <c r="R363" s="615"/>
      <c r="S363" s="839"/>
      <c r="T363" s="78"/>
      <c r="U363" s="837"/>
      <c r="V363" s="838"/>
      <c r="W363" s="838"/>
      <c r="X363" s="838"/>
      <c r="Y363" s="602">
        <v>2</v>
      </c>
      <c r="Z363" s="603" t="s">
        <v>484</v>
      </c>
      <c r="AA363" s="603">
        <v>5</v>
      </c>
      <c r="AB363" s="604">
        <v>1</v>
      </c>
      <c r="AC363" s="1160"/>
    </row>
    <row r="364" spans="1:41" s="679" customFormat="1">
      <c r="A364" s="686"/>
      <c r="B364" s="686"/>
      <c r="C364" s="686"/>
      <c r="D364" s="686"/>
      <c r="E364" s="681"/>
      <c r="F364" s="681"/>
      <c r="G364" s="681"/>
      <c r="H364" s="681"/>
      <c r="I364" s="683"/>
      <c r="J364" s="678"/>
      <c r="T364" s="678"/>
      <c r="U364" s="681"/>
      <c r="V364" s="681"/>
      <c r="W364" s="681"/>
      <c r="X364" s="681"/>
      <c r="Y364" s="681"/>
      <c r="Z364" s="681"/>
      <c r="AA364" s="681"/>
      <c r="AB364" s="681"/>
      <c r="AC364" s="683"/>
    </row>
    <row r="365" spans="1:41" s="679" customFormat="1">
      <c r="A365" s="678"/>
      <c r="B365" s="678"/>
      <c r="C365" s="678"/>
      <c r="D365" s="678"/>
      <c r="E365" s="678"/>
      <c r="F365" s="678"/>
      <c r="G365" s="678"/>
      <c r="H365" s="678"/>
      <c r="I365" s="678"/>
      <c r="J365" s="678"/>
    </row>
    <row r="366" spans="1:41" ht="16.5" customHeight="1">
      <c r="R366" s="103"/>
      <c r="S366" s="103"/>
      <c r="T366" s="103"/>
      <c r="U366" s="103"/>
      <c r="V366" s="103"/>
      <c r="W366" s="103"/>
      <c r="X366" s="103"/>
      <c r="Y366" s="103"/>
      <c r="Z366" s="103"/>
      <c r="AA366" s="103"/>
      <c r="AB366" s="103"/>
      <c r="AC366" s="103"/>
      <c r="AD366" s="103"/>
      <c r="AE366" s="677"/>
      <c r="AF366" s="677"/>
      <c r="AG366" s="677"/>
      <c r="AH366" s="677"/>
      <c r="AI366" s="677"/>
      <c r="AJ366" s="677"/>
      <c r="AK366" s="677"/>
      <c r="AL366" s="677"/>
      <c r="AM366" s="677"/>
      <c r="AN366" s="677"/>
      <c r="AO366" s="103"/>
    </row>
    <row r="367" spans="1:41">
      <c r="R367" s="103"/>
      <c r="S367" s="103"/>
      <c r="T367" s="103"/>
      <c r="U367" s="103"/>
      <c r="V367" s="103"/>
      <c r="W367" s="103"/>
      <c r="X367" s="103"/>
      <c r="Y367" s="103"/>
      <c r="Z367" s="103"/>
      <c r="AA367" s="103"/>
      <c r="AB367" s="103"/>
      <c r="AC367" s="103"/>
      <c r="AD367" s="103"/>
      <c r="AE367" s="677"/>
      <c r="AF367" s="677"/>
      <c r="AG367" s="677"/>
      <c r="AH367" s="677"/>
      <c r="AI367" s="677"/>
      <c r="AJ367" s="677"/>
      <c r="AK367" s="677"/>
      <c r="AL367" s="677"/>
      <c r="AM367" s="677"/>
      <c r="AN367" s="677"/>
      <c r="AO367" s="103"/>
    </row>
    <row r="368" spans="1:41">
      <c r="R368" s="103"/>
      <c r="S368" s="103"/>
      <c r="T368" s="103"/>
      <c r="U368" s="103"/>
      <c r="V368" s="103"/>
      <c r="W368" s="103"/>
      <c r="X368" s="103"/>
      <c r="Y368" s="103"/>
      <c r="Z368" s="103"/>
      <c r="AA368" s="103"/>
      <c r="AB368" s="103"/>
      <c r="AC368" s="103"/>
      <c r="AD368" s="103"/>
      <c r="AE368" s="677"/>
      <c r="AF368" s="677"/>
      <c r="AG368" s="677"/>
      <c r="AH368" s="677"/>
      <c r="AI368" s="677"/>
      <c r="AJ368" s="677"/>
      <c r="AK368" s="677"/>
      <c r="AL368" s="677"/>
      <c r="AM368" s="677"/>
      <c r="AN368" s="677"/>
      <c r="AO368" s="103"/>
    </row>
    <row r="369" spans="18:41">
      <c r="R369" s="103"/>
      <c r="S369" s="103"/>
      <c r="T369" s="103"/>
      <c r="U369" s="103"/>
      <c r="V369" s="103"/>
      <c r="W369" s="103"/>
      <c r="X369" s="103"/>
      <c r="Y369" s="103"/>
      <c r="Z369" s="103"/>
      <c r="AA369" s="103"/>
      <c r="AB369" s="103"/>
      <c r="AC369" s="103"/>
      <c r="AD369" s="103"/>
      <c r="AE369" s="677"/>
      <c r="AF369" s="677"/>
      <c r="AG369" s="677"/>
      <c r="AH369" s="677"/>
      <c r="AI369" s="677"/>
      <c r="AJ369" s="677"/>
      <c r="AK369" s="677"/>
      <c r="AL369" s="677"/>
      <c r="AM369" s="677"/>
      <c r="AN369" s="677"/>
      <c r="AO369" s="103"/>
    </row>
    <row r="370" spans="18:41">
      <c r="R370" s="103"/>
      <c r="S370" s="103"/>
      <c r="T370" s="103"/>
      <c r="U370" s="103"/>
      <c r="V370" s="103"/>
      <c r="W370" s="103"/>
      <c r="X370" s="103"/>
      <c r="Y370" s="103"/>
      <c r="Z370" s="103"/>
      <c r="AA370" s="103"/>
      <c r="AB370" s="103"/>
      <c r="AC370" s="103"/>
      <c r="AD370" s="103"/>
      <c r="AE370" s="677"/>
      <c r="AF370" s="677"/>
      <c r="AG370" s="677"/>
      <c r="AH370" s="677"/>
      <c r="AI370" s="677"/>
      <c r="AJ370" s="677"/>
      <c r="AK370" s="677"/>
      <c r="AL370" s="677"/>
      <c r="AM370" s="677"/>
      <c r="AN370" s="677"/>
      <c r="AO370" s="103"/>
    </row>
    <row r="371" spans="18:41">
      <c r="R371" s="103"/>
      <c r="S371" s="103"/>
      <c r="T371" s="103"/>
      <c r="U371" s="103"/>
      <c r="V371" s="103"/>
      <c r="W371" s="103"/>
      <c r="X371" s="103"/>
      <c r="Y371" s="103"/>
      <c r="Z371" s="103"/>
      <c r="AA371" s="103"/>
      <c r="AB371" s="103"/>
      <c r="AC371" s="103"/>
      <c r="AD371" s="103"/>
      <c r="AE371" s="677"/>
      <c r="AF371" s="677"/>
      <c r="AG371" s="677"/>
      <c r="AH371" s="677"/>
      <c r="AI371" s="677"/>
      <c r="AJ371" s="677"/>
      <c r="AK371" s="677"/>
      <c r="AL371" s="677"/>
      <c r="AM371" s="677"/>
      <c r="AN371" s="677"/>
      <c r="AO371" s="103"/>
    </row>
    <row r="372" spans="18:41">
      <c r="R372" s="103"/>
      <c r="S372" s="103"/>
      <c r="T372" s="103"/>
      <c r="U372" s="103"/>
      <c r="V372" s="103"/>
      <c r="W372" s="103"/>
      <c r="X372" s="103"/>
      <c r="Y372" s="103"/>
      <c r="Z372" s="103"/>
      <c r="AA372" s="103"/>
      <c r="AB372" s="103"/>
      <c r="AC372" s="103"/>
      <c r="AD372" s="103"/>
      <c r="AE372" s="677"/>
      <c r="AF372" s="677"/>
      <c r="AG372" s="677"/>
      <c r="AH372" s="677"/>
      <c r="AI372" s="677"/>
      <c r="AJ372" s="677"/>
      <c r="AK372" s="677"/>
      <c r="AL372" s="677"/>
      <c r="AM372" s="677"/>
      <c r="AN372" s="677"/>
      <c r="AO372" s="103"/>
    </row>
    <row r="373" spans="18:41">
      <c r="R373" s="103"/>
      <c r="S373" s="103"/>
      <c r="T373" s="103"/>
      <c r="U373" s="103"/>
      <c r="V373" s="103"/>
      <c r="W373" s="103"/>
      <c r="X373" s="103"/>
      <c r="Y373" s="103"/>
      <c r="Z373" s="103"/>
      <c r="AA373" s="103"/>
      <c r="AB373" s="103"/>
      <c r="AC373" s="103"/>
      <c r="AD373" s="103"/>
      <c r="AE373" s="677"/>
      <c r="AF373" s="677"/>
      <c r="AG373" s="677"/>
      <c r="AH373" s="677"/>
      <c r="AI373" s="677"/>
      <c r="AJ373" s="677"/>
      <c r="AK373" s="677"/>
      <c r="AL373" s="677"/>
      <c r="AM373" s="677"/>
      <c r="AN373" s="677"/>
      <c r="AO373" s="103"/>
    </row>
    <row r="374" spans="18:41">
      <c r="R374" s="103"/>
      <c r="S374" s="103"/>
      <c r="T374" s="103"/>
      <c r="U374" s="103"/>
      <c r="V374" s="103"/>
      <c r="W374" s="103"/>
      <c r="X374" s="103"/>
      <c r="Y374" s="103"/>
      <c r="Z374" s="103"/>
      <c r="AA374" s="103"/>
      <c r="AB374" s="103"/>
      <c r="AC374" s="103"/>
      <c r="AD374" s="103"/>
      <c r="AE374" s="677"/>
      <c r="AF374" s="677"/>
      <c r="AG374" s="677"/>
      <c r="AH374" s="677"/>
      <c r="AI374" s="677"/>
      <c r="AJ374" s="677"/>
      <c r="AK374" s="677"/>
      <c r="AL374" s="677"/>
      <c r="AM374" s="677"/>
      <c r="AN374" s="677"/>
      <c r="AO374" s="103"/>
    </row>
    <row r="375" spans="18:41">
      <c r="R375" s="103"/>
      <c r="S375" s="103"/>
      <c r="T375" s="103"/>
      <c r="U375" s="103"/>
      <c r="V375" s="103"/>
      <c r="W375" s="103"/>
      <c r="X375" s="103"/>
      <c r="Y375" s="103"/>
      <c r="Z375" s="103"/>
      <c r="AA375" s="103"/>
      <c r="AB375" s="103"/>
      <c r="AC375" s="103"/>
      <c r="AD375" s="103"/>
      <c r="AE375" s="677"/>
      <c r="AF375" s="677"/>
      <c r="AG375" s="677"/>
      <c r="AH375" s="677"/>
      <c r="AI375" s="677"/>
      <c r="AJ375" s="677"/>
      <c r="AK375" s="677"/>
      <c r="AL375" s="677"/>
      <c r="AM375" s="677"/>
      <c r="AN375" s="677"/>
      <c r="AO375" s="103"/>
    </row>
    <row r="376" spans="18:41">
      <c r="R376" s="103"/>
      <c r="S376" s="103"/>
      <c r="T376" s="103"/>
      <c r="U376" s="103"/>
      <c r="V376" s="103"/>
      <c r="W376" s="103"/>
      <c r="X376" s="103"/>
      <c r="Y376" s="103"/>
      <c r="Z376" s="103"/>
      <c r="AA376" s="103"/>
      <c r="AB376" s="103"/>
      <c r="AC376" s="103"/>
      <c r="AD376" s="103"/>
      <c r="AE376" s="677"/>
      <c r="AF376" s="677"/>
      <c r="AG376" s="677"/>
      <c r="AH376" s="677"/>
      <c r="AI376" s="677"/>
      <c r="AJ376" s="677"/>
      <c r="AK376" s="677"/>
      <c r="AL376" s="677"/>
      <c r="AM376" s="677"/>
      <c r="AN376" s="677"/>
      <c r="AO376" s="103"/>
    </row>
    <row r="377" spans="18:41">
      <c r="R377" s="103"/>
      <c r="S377" s="103"/>
      <c r="T377" s="103"/>
      <c r="U377" s="103"/>
      <c r="V377" s="103"/>
      <c r="W377" s="103"/>
      <c r="X377" s="103"/>
      <c r="Y377" s="103"/>
      <c r="Z377" s="103"/>
      <c r="AA377" s="103"/>
      <c r="AB377" s="103"/>
      <c r="AC377" s="103"/>
      <c r="AD377" s="103"/>
      <c r="AE377" s="677"/>
      <c r="AF377" s="677"/>
      <c r="AG377" s="677"/>
      <c r="AH377" s="677"/>
      <c r="AI377" s="677"/>
      <c r="AJ377" s="677"/>
      <c r="AK377" s="677"/>
      <c r="AL377" s="677"/>
      <c r="AM377" s="677"/>
      <c r="AN377" s="677"/>
      <c r="AO377" s="103"/>
    </row>
    <row r="378" spans="18:41">
      <c r="R378" s="103"/>
      <c r="S378" s="103"/>
      <c r="T378" s="103"/>
      <c r="U378" s="103"/>
      <c r="V378" s="103"/>
      <c r="W378" s="103"/>
      <c r="X378" s="103"/>
      <c r="Y378" s="103"/>
      <c r="Z378" s="103"/>
      <c r="AA378" s="103"/>
      <c r="AB378" s="103"/>
      <c r="AC378" s="103"/>
      <c r="AD378" s="103"/>
      <c r="AE378" s="677"/>
      <c r="AF378" s="677"/>
      <c r="AG378" s="677"/>
      <c r="AH378" s="677"/>
      <c r="AI378" s="677"/>
      <c r="AJ378" s="677"/>
      <c r="AK378" s="677"/>
      <c r="AL378" s="677"/>
      <c r="AM378" s="677"/>
      <c r="AN378" s="677"/>
      <c r="AO378" s="103"/>
    </row>
    <row r="379" spans="18:41">
      <c r="R379" s="103"/>
      <c r="S379" s="103"/>
      <c r="T379" s="103"/>
      <c r="U379" s="103"/>
      <c r="V379" s="103"/>
      <c r="W379" s="103"/>
      <c r="X379" s="103"/>
      <c r="Y379" s="103"/>
      <c r="Z379" s="103"/>
      <c r="AA379" s="103"/>
      <c r="AB379" s="103"/>
      <c r="AC379" s="103"/>
      <c r="AD379" s="103"/>
      <c r="AE379" s="677"/>
      <c r="AF379" s="677"/>
      <c r="AG379" s="677"/>
      <c r="AH379" s="677"/>
      <c r="AI379" s="677"/>
      <c r="AJ379" s="677"/>
      <c r="AK379" s="677"/>
      <c r="AL379" s="677"/>
      <c r="AM379" s="677"/>
      <c r="AN379" s="677"/>
      <c r="AO379" s="103"/>
    </row>
    <row r="380" spans="18:41">
      <c r="R380" s="103"/>
      <c r="S380" s="103"/>
      <c r="T380" s="103"/>
      <c r="U380" s="103"/>
      <c r="V380" s="103"/>
      <c r="W380" s="103"/>
      <c r="X380" s="103"/>
      <c r="Y380" s="103"/>
      <c r="Z380" s="103"/>
      <c r="AA380" s="103"/>
      <c r="AB380" s="103"/>
      <c r="AC380" s="103"/>
      <c r="AD380" s="103"/>
      <c r="AE380" s="677"/>
      <c r="AF380" s="677"/>
      <c r="AG380" s="677"/>
      <c r="AH380" s="677"/>
      <c r="AI380" s="677"/>
      <c r="AJ380" s="677"/>
      <c r="AK380" s="677"/>
      <c r="AL380" s="677"/>
      <c r="AM380" s="677"/>
      <c r="AN380" s="677"/>
      <c r="AO380" s="103"/>
    </row>
    <row r="381" spans="18:41">
      <c r="R381" s="103"/>
      <c r="S381" s="103"/>
      <c r="T381" s="103"/>
      <c r="U381" s="103"/>
      <c r="V381" s="103"/>
      <c r="W381" s="103"/>
      <c r="X381" s="103"/>
      <c r="Y381" s="103"/>
      <c r="Z381" s="103"/>
      <c r="AA381" s="103"/>
      <c r="AB381" s="103"/>
      <c r="AC381" s="103"/>
      <c r="AD381" s="103"/>
      <c r="AE381" s="677"/>
      <c r="AF381" s="677"/>
      <c r="AG381" s="677"/>
      <c r="AH381" s="677"/>
      <c r="AI381" s="677"/>
      <c r="AJ381" s="677"/>
      <c r="AK381" s="677"/>
      <c r="AL381" s="677"/>
      <c r="AM381" s="677"/>
      <c r="AN381" s="677"/>
      <c r="AO381" s="103"/>
    </row>
    <row r="382" spans="18:41">
      <c r="R382" s="103"/>
      <c r="S382" s="103"/>
      <c r="T382" s="103"/>
      <c r="U382" s="103"/>
      <c r="V382" s="103"/>
      <c r="W382" s="103"/>
      <c r="X382" s="103"/>
      <c r="Y382" s="103"/>
      <c r="Z382" s="103"/>
      <c r="AA382" s="103"/>
      <c r="AB382" s="103"/>
      <c r="AC382" s="103"/>
      <c r="AD382" s="103"/>
      <c r="AE382" s="677"/>
      <c r="AF382" s="677"/>
      <c r="AG382" s="677"/>
      <c r="AH382" s="677"/>
      <c r="AI382" s="677"/>
      <c r="AJ382" s="677"/>
      <c r="AK382" s="677"/>
      <c r="AL382" s="677"/>
      <c r="AM382" s="677"/>
      <c r="AN382" s="677"/>
      <c r="AO382" s="103"/>
    </row>
    <row r="383" spans="18:41">
      <c r="R383" s="103"/>
      <c r="S383" s="103"/>
      <c r="T383" s="103"/>
      <c r="U383" s="103"/>
      <c r="V383" s="103"/>
      <c r="W383" s="103"/>
      <c r="X383" s="103"/>
      <c r="Y383" s="103"/>
      <c r="Z383" s="103"/>
      <c r="AA383" s="103"/>
      <c r="AB383" s="103"/>
      <c r="AC383" s="103"/>
      <c r="AD383" s="103"/>
      <c r="AE383" s="677"/>
      <c r="AF383" s="677"/>
      <c r="AG383" s="677"/>
      <c r="AH383" s="677"/>
      <c r="AI383" s="677"/>
      <c r="AJ383" s="677"/>
      <c r="AK383" s="677"/>
      <c r="AL383" s="677"/>
      <c r="AM383" s="677"/>
      <c r="AN383" s="677"/>
      <c r="AO383" s="103"/>
    </row>
    <row r="384" spans="18:41" ht="16.5" customHeight="1">
      <c r="R384" s="103"/>
      <c r="S384" s="103"/>
      <c r="T384" s="103"/>
      <c r="U384" s="103"/>
      <c r="V384" s="103"/>
      <c r="W384" s="103"/>
      <c r="X384" s="103"/>
      <c r="Y384" s="103"/>
      <c r="Z384" s="103"/>
      <c r="AA384" s="103"/>
      <c r="AB384" s="103"/>
      <c r="AC384" s="103"/>
      <c r="AD384" s="103"/>
      <c r="AE384" s="677"/>
      <c r="AF384" s="677"/>
      <c r="AG384" s="677"/>
      <c r="AH384" s="677"/>
      <c r="AI384" s="677"/>
      <c r="AJ384" s="677"/>
      <c r="AK384" s="677"/>
      <c r="AL384" s="677"/>
      <c r="AM384" s="677"/>
      <c r="AN384" s="677"/>
      <c r="AO384" s="103"/>
    </row>
    <row r="385" spans="18:41">
      <c r="R385" s="103"/>
      <c r="S385" s="103"/>
      <c r="T385" s="103"/>
      <c r="U385" s="103"/>
      <c r="V385" s="103"/>
      <c r="W385" s="103"/>
      <c r="X385" s="103"/>
      <c r="Y385" s="103"/>
      <c r="Z385" s="103"/>
      <c r="AA385" s="103"/>
      <c r="AB385" s="103"/>
      <c r="AC385" s="103"/>
      <c r="AD385" s="103"/>
      <c r="AE385" s="677"/>
      <c r="AF385" s="677"/>
      <c r="AG385" s="677"/>
      <c r="AH385" s="677"/>
      <c r="AI385" s="677"/>
      <c r="AJ385" s="677"/>
      <c r="AK385" s="677"/>
      <c r="AL385" s="677"/>
      <c r="AM385" s="677"/>
      <c r="AN385" s="677"/>
      <c r="AO385" s="103"/>
    </row>
    <row r="386" spans="18:41">
      <c r="R386" s="103"/>
      <c r="S386" s="103"/>
      <c r="T386" s="103"/>
      <c r="U386" s="103"/>
      <c r="V386" s="103"/>
      <c r="W386" s="103"/>
      <c r="X386" s="103"/>
      <c r="Y386" s="103"/>
      <c r="Z386" s="103"/>
      <c r="AA386" s="103"/>
      <c r="AB386" s="103"/>
      <c r="AC386" s="103"/>
      <c r="AD386" s="103"/>
      <c r="AE386" s="677"/>
      <c r="AF386" s="677"/>
      <c r="AG386" s="677"/>
      <c r="AH386" s="677"/>
      <c r="AI386" s="677"/>
      <c r="AJ386" s="677"/>
      <c r="AK386" s="677"/>
      <c r="AL386" s="677"/>
      <c r="AM386" s="677"/>
      <c r="AN386" s="677"/>
      <c r="AO386" s="103"/>
    </row>
    <row r="387" spans="18:41">
      <c r="R387" s="103"/>
      <c r="S387" s="103"/>
      <c r="T387" s="103"/>
      <c r="U387" s="103"/>
      <c r="V387" s="103"/>
      <c r="W387" s="103"/>
      <c r="X387" s="103"/>
      <c r="Y387" s="103"/>
      <c r="Z387" s="103"/>
      <c r="AA387" s="103"/>
      <c r="AB387" s="103"/>
      <c r="AC387" s="103"/>
      <c r="AD387" s="103"/>
      <c r="AE387" s="677"/>
      <c r="AF387" s="677"/>
      <c r="AG387" s="677"/>
      <c r="AH387" s="677"/>
      <c r="AI387" s="677"/>
      <c r="AJ387" s="677"/>
      <c r="AK387" s="677"/>
      <c r="AL387" s="677"/>
      <c r="AM387" s="677"/>
      <c r="AN387" s="677"/>
      <c r="AO387" s="103"/>
    </row>
    <row r="388" spans="18:41" ht="17.25" customHeight="1">
      <c r="R388" s="103"/>
      <c r="S388" s="103"/>
      <c r="T388" s="103"/>
      <c r="U388" s="103"/>
      <c r="V388" s="103"/>
      <c r="W388" s="103"/>
      <c r="X388" s="103"/>
      <c r="Y388" s="103"/>
      <c r="Z388" s="103"/>
      <c r="AA388" s="103"/>
      <c r="AB388" s="103"/>
      <c r="AC388" s="103"/>
      <c r="AD388" s="103"/>
      <c r="AE388" s="677"/>
      <c r="AF388" s="677"/>
      <c r="AG388" s="677"/>
      <c r="AH388" s="677"/>
      <c r="AI388" s="677"/>
      <c r="AJ388" s="677"/>
      <c r="AK388" s="677"/>
      <c r="AL388" s="677"/>
      <c r="AM388" s="677"/>
      <c r="AN388" s="677"/>
      <c r="AO388" s="103"/>
    </row>
    <row r="389" spans="18:41">
      <c r="R389" s="103"/>
      <c r="S389" s="103"/>
      <c r="T389" s="103"/>
      <c r="U389" s="103"/>
      <c r="V389" s="103"/>
      <c r="W389" s="103"/>
      <c r="X389" s="103"/>
      <c r="Y389" s="103"/>
      <c r="Z389" s="103"/>
      <c r="AA389" s="103"/>
      <c r="AB389" s="103"/>
      <c r="AC389" s="103"/>
      <c r="AD389" s="103"/>
      <c r="AE389" s="677"/>
      <c r="AF389" s="677"/>
      <c r="AG389" s="677"/>
      <c r="AH389" s="677"/>
      <c r="AI389" s="677"/>
      <c r="AJ389" s="677"/>
      <c r="AK389" s="677"/>
      <c r="AL389" s="677"/>
      <c r="AM389" s="677"/>
      <c r="AN389" s="677"/>
      <c r="AO389" s="103"/>
    </row>
    <row r="390" spans="18:41">
      <c r="R390" s="103"/>
      <c r="S390" s="103"/>
      <c r="T390" s="103"/>
      <c r="U390" s="103"/>
      <c r="V390" s="103"/>
      <c r="W390" s="103"/>
      <c r="X390" s="103"/>
      <c r="Y390" s="103"/>
      <c r="Z390" s="103"/>
      <c r="AA390" s="103"/>
      <c r="AB390" s="103"/>
      <c r="AC390" s="103"/>
      <c r="AD390" s="103"/>
      <c r="AE390" s="677"/>
      <c r="AF390" s="677"/>
      <c r="AG390" s="677"/>
      <c r="AH390" s="677"/>
      <c r="AI390" s="677"/>
      <c r="AJ390" s="677"/>
      <c r="AK390" s="677"/>
      <c r="AL390" s="677"/>
      <c r="AM390" s="677"/>
      <c r="AN390" s="677"/>
      <c r="AO390" s="103"/>
    </row>
    <row r="391" spans="18:41">
      <c r="R391" s="103"/>
      <c r="S391" s="103"/>
      <c r="T391" s="103"/>
      <c r="U391" s="103"/>
      <c r="V391" s="103"/>
      <c r="W391" s="103"/>
      <c r="X391" s="103"/>
      <c r="Y391" s="103"/>
      <c r="Z391" s="103"/>
      <c r="AA391" s="103"/>
      <c r="AB391" s="103"/>
      <c r="AC391" s="103"/>
      <c r="AD391" s="103"/>
      <c r="AE391" s="677"/>
      <c r="AF391" s="677"/>
      <c r="AG391" s="677"/>
      <c r="AH391" s="677"/>
      <c r="AI391" s="677"/>
      <c r="AJ391" s="677"/>
      <c r="AK391" s="677"/>
      <c r="AL391" s="677"/>
      <c r="AM391" s="677"/>
      <c r="AN391" s="677"/>
      <c r="AO391" s="103"/>
    </row>
    <row r="392" spans="18:41">
      <c r="R392" s="103"/>
      <c r="S392" s="103"/>
      <c r="T392" s="103"/>
      <c r="U392" s="103"/>
      <c r="V392" s="103"/>
      <c r="W392" s="103"/>
      <c r="X392" s="103"/>
      <c r="Y392" s="103"/>
      <c r="Z392" s="103"/>
      <c r="AA392" s="103"/>
      <c r="AB392" s="103"/>
      <c r="AC392" s="103"/>
      <c r="AD392" s="103"/>
      <c r="AE392" s="677"/>
      <c r="AF392" s="677"/>
      <c r="AG392" s="677"/>
      <c r="AH392" s="677"/>
      <c r="AI392" s="677"/>
      <c r="AJ392" s="677"/>
      <c r="AK392" s="677"/>
      <c r="AL392" s="677"/>
      <c r="AM392" s="677"/>
      <c r="AN392" s="677"/>
      <c r="AO392" s="103"/>
    </row>
    <row r="393" spans="18:41">
      <c r="R393" s="103"/>
      <c r="S393" s="103"/>
      <c r="T393" s="103"/>
      <c r="U393" s="103"/>
      <c r="V393" s="103"/>
      <c r="W393" s="103"/>
      <c r="X393" s="103"/>
      <c r="Y393" s="103"/>
      <c r="Z393" s="103"/>
      <c r="AA393" s="103"/>
      <c r="AB393" s="103"/>
      <c r="AC393" s="103"/>
      <c r="AD393" s="103"/>
      <c r="AE393" s="677"/>
      <c r="AF393" s="677"/>
      <c r="AG393" s="677"/>
      <c r="AH393" s="677"/>
      <c r="AI393" s="677"/>
      <c r="AJ393" s="677"/>
      <c r="AK393" s="677"/>
      <c r="AL393" s="677"/>
      <c r="AM393" s="677"/>
      <c r="AN393" s="677"/>
      <c r="AO393" s="103"/>
    </row>
    <row r="394" spans="18:41">
      <c r="R394" s="103"/>
      <c r="S394" s="103"/>
      <c r="T394" s="103"/>
      <c r="U394" s="103"/>
      <c r="V394" s="103"/>
      <c r="W394" s="103"/>
      <c r="X394" s="103"/>
      <c r="Y394" s="103"/>
      <c r="Z394" s="103"/>
      <c r="AA394" s="103"/>
      <c r="AB394" s="103"/>
      <c r="AC394" s="103"/>
      <c r="AD394" s="103"/>
      <c r="AE394" s="677"/>
      <c r="AF394" s="677"/>
      <c r="AG394" s="677"/>
      <c r="AH394" s="677"/>
      <c r="AI394" s="677"/>
      <c r="AJ394" s="677"/>
      <c r="AK394" s="677"/>
      <c r="AL394" s="677"/>
      <c r="AM394" s="677"/>
      <c r="AN394" s="677"/>
      <c r="AO394" s="103"/>
    </row>
    <row r="395" spans="18:41">
      <c r="R395" s="103"/>
      <c r="S395" s="103"/>
      <c r="T395" s="103"/>
      <c r="U395" s="103"/>
      <c r="V395" s="103"/>
      <c r="W395" s="103"/>
      <c r="X395" s="103"/>
      <c r="Y395" s="103"/>
      <c r="Z395" s="103"/>
      <c r="AA395" s="103"/>
      <c r="AB395" s="103"/>
      <c r="AC395" s="103"/>
      <c r="AD395" s="103"/>
      <c r="AE395" s="677"/>
      <c r="AF395" s="677"/>
      <c r="AG395" s="677"/>
      <c r="AH395" s="677"/>
      <c r="AI395" s="677"/>
      <c r="AJ395" s="677"/>
      <c r="AK395" s="677"/>
      <c r="AL395" s="677"/>
      <c r="AM395" s="677"/>
      <c r="AN395" s="677"/>
      <c r="AO395" s="103"/>
    </row>
    <row r="396" spans="18:41">
      <c r="R396" s="103"/>
      <c r="S396" s="103"/>
      <c r="T396" s="103"/>
      <c r="U396" s="103"/>
      <c r="V396" s="103"/>
      <c r="W396" s="103"/>
      <c r="X396" s="103"/>
      <c r="Y396" s="103"/>
      <c r="Z396" s="103"/>
      <c r="AA396" s="103"/>
      <c r="AB396" s="103"/>
      <c r="AC396" s="103"/>
      <c r="AD396" s="103"/>
      <c r="AE396" s="677"/>
      <c r="AF396" s="677"/>
      <c r="AG396" s="677"/>
      <c r="AH396" s="677"/>
      <c r="AI396" s="677"/>
      <c r="AJ396" s="677"/>
      <c r="AK396" s="677"/>
      <c r="AL396" s="677"/>
      <c r="AM396" s="677"/>
      <c r="AN396" s="677"/>
      <c r="AO396" s="103"/>
    </row>
    <row r="397" spans="18:41">
      <c r="R397" s="103"/>
      <c r="S397" s="103"/>
      <c r="T397" s="103"/>
      <c r="U397" s="103"/>
      <c r="V397" s="103"/>
      <c r="W397" s="103"/>
      <c r="X397" s="103"/>
      <c r="Y397" s="103"/>
      <c r="Z397" s="103"/>
      <c r="AA397" s="103"/>
      <c r="AB397" s="103"/>
      <c r="AC397" s="103"/>
      <c r="AD397" s="103"/>
      <c r="AE397" s="677"/>
      <c r="AF397" s="677"/>
      <c r="AG397" s="677"/>
      <c r="AH397" s="677"/>
      <c r="AI397" s="677"/>
      <c r="AJ397" s="677"/>
      <c r="AK397" s="677"/>
      <c r="AL397" s="677"/>
      <c r="AM397" s="677"/>
      <c r="AN397" s="677"/>
      <c r="AO397" s="103"/>
    </row>
    <row r="398" spans="18:41">
      <c r="R398" s="103"/>
      <c r="S398" s="103"/>
      <c r="T398" s="103"/>
      <c r="U398" s="103"/>
      <c r="V398" s="103"/>
      <c r="W398" s="103"/>
      <c r="X398" s="103"/>
      <c r="Y398" s="103"/>
      <c r="Z398" s="103"/>
      <c r="AA398" s="103"/>
      <c r="AB398" s="103"/>
      <c r="AC398" s="103"/>
      <c r="AD398" s="103"/>
      <c r="AE398" s="677"/>
      <c r="AF398" s="677"/>
      <c r="AG398" s="677"/>
      <c r="AH398" s="677"/>
      <c r="AI398" s="677"/>
      <c r="AJ398" s="677"/>
      <c r="AK398" s="677"/>
      <c r="AL398" s="677"/>
      <c r="AM398" s="677"/>
      <c r="AN398" s="677"/>
      <c r="AO398" s="103"/>
    </row>
    <row r="399" spans="18:41">
      <c r="R399" s="103"/>
      <c r="S399" s="103"/>
      <c r="T399" s="103"/>
      <c r="U399" s="103"/>
      <c r="V399" s="103"/>
      <c r="W399" s="103"/>
      <c r="X399" s="103"/>
      <c r="Y399" s="103"/>
      <c r="Z399" s="103"/>
      <c r="AA399" s="103"/>
      <c r="AB399" s="103"/>
      <c r="AC399" s="103"/>
      <c r="AD399" s="103"/>
      <c r="AE399" s="677"/>
      <c r="AF399" s="677"/>
      <c r="AG399" s="677"/>
      <c r="AH399" s="677"/>
      <c r="AI399" s="677"/>
      <c r="AJ399" s="677"/>
      <c r="AK399" s="677"/>
      <c r="AL399" s="677"/>
      <c r="AM399" s="677"/>
      <c r="AN399" s="677"/>
      <c r="AO399" s="103"/>
    </row>
    <row r="400" spans="18:41">
      <c r="R400" s="103"/>
      <c r="S400" s="103"/>
      <c r="T400" s="103"/>
      <c r="U400" s="103"/>
      <c r="V400" s="103"/>
      <c r="W400" s="103"/>
      <c r="X400" s="103"/>
      <c r="Y400" s="103"/>
      <c r="Z400" s="103"/>
      <c r="AA400" s="103"/>
      <c r="AB400" s="103"/>
      <c r="AC400" s="103"/>
      <c r="AD400" s="103"/>
      <c r="AE400" s="677"/>
      <c r="AF400" s="677"/>
      <c r="AG400" s="677"/>
      <c r="AH400" s="677"/>
      <c r="AI400" s="677"/>
      <c r="AJ400" s="677"/>
      <c r="AK400" s="677"/>
      <c r="AL400" s="677"/>
      <c r="AM400" s="677"/>
      <c r="AN400" s="677"/>
      <c r="AO400" s="103"/>
    </row>
    <row r="401" spans="18:41">
      <c r="R401" s="103"/>
      <c r="S401" s="103"/>
      <c r="T401" s="103"/>
      <c r="U401" s="103"/>
      <c r="V401" s="103"/>
      <c r="W401" s="103"/>
      <c r="X401" s="103"/>
      <c r="Y401" s="103"/>
      <c r="Z401" s="103"/>
      <c r="AA401" s="103"/>
      <c r="AB401" s="103"/>
      <c r="AC401" s="103"/>
      <c r="AD401" s="103"/>
      <c r="AE401" s="677"/>
      <c r="AF401" s="677"/>
      <c r="AG401" s="677"/>
      <c r="AH401" s="677"/>
      <c r="AI401" s="677"/>
      <c r="AJ401" s="677"/>
      <c r="AK401" s="677"/>
      <c r="AL401" s="677"/>
      <c r="AM401" s="677"/>
      <c r="AN401" s="677"/>
      <c r="AO401" s="103"/>
    </row>
    <row r="402" spans="18:41">
      <c r="R402" s="103"/>
      <c r="S402" s="103"/>
      <c r="T402" s="103"/>
      <c r="U402" s="103"/>
      <c r="V402" s="103"/>
      <c r="W402" s="103"/>
      <c r="X402" s="103"/>
      <c r="Y402" s="103"/>
      <c r="Z402" s="103"/>
      <c r="AA402" s="103"/>
      <c r="AB402" s="103"/>
      <c r="AC402" s="103"/>
      <c r="AD402" s="103"/>
      <c r="AE402" s="677"/>
      <c r="AF402" s="677"/>
      <c r="AG402" s="677"/>
      <c r="AH402" s="677"/>
      <c r="AI402" s="677"/>
      <c r="AJ402" s="677"/>
      <c r="AK402" s="677"/>
      <c r="AL402" s="677"/>
      <c r="AM402" s="677"/>
      <c r="AN402" s="677"/>
      <c r="AO402" s="103"/>
    </row>
    <row r="403" spans="18:41" ht="16.5" customHeight="1">
      <c r="R403" s="103"/>
      <c r="S403" s="103"/>
      <c r="T403" s="103"/>
      <c r="U403" s="103"/>
      <c r="V403" s="103"/>
      <c r="W403" s="103"/>
      <c r="X403" s="103"/>
      <c r="Y403" s="103"/>
      <c r="Z403" s="103"/>
      <c r="AA403" s="103"/>
      <c r="AB403" s="103"/>
      <c r="AC403" s="103"/>
      <c r="AD403" s="103"/>
      <c r="AE403" s="677"/>
      <c r="AF403" s="677"/>
      <c r="AG403" s="677"/>
      <c r="AH403" s="677"/>
      <c r="AI403" s="677"/>
      <c r="AJ403" s="677"/>
      <c r="AK403" s="677"/>
      <c r="AL403" s="677"/>
      <c r="AM403" s="677"/>
      <c r="AN403" s="677"/>
      <c r="AO403" s="103"/>
    </row>
    <row r="404" spans="18:41">
      <c r="R404" s="103"/>
      <c r="S404" s="103"/>
      <c r="T404" s="103"/>
      <c r="U404" s="103"/>
      <c r="V404" s="103"/>
      <c r="W404" s="103"/>
      <c r="X404" s="103"/>
      <c r="Y404" s="103"/>
      <c r="Z404" s="103"/>
      <c r="AA404" s="103"/>
      <c r="AB404" s="103"/>
      <c r="AC404" s="103"/>
      <c r="AD404" s="103"/>
      <c r="AE404" s="677"/>
      <c r="AF404" s="677"/>
      <c r="AG404" s="677"/>
      <c r="AH404" s="677"/>
      <c r="AI404" s="677"/>
      <c r="AJ404" s="677"/>
      <c r="AK404" s="677"/>
      <c r="AL404" s="677"/>
      <c r="AM404" s="677"/>
      <c r="AN404" s="677"/>
      <c r="AO404" s="103"/>
    </row>
    <row r="405" spans="18:41">
      <c r="R405" s="103"/>
      <c r="S405" s="103"/>
      <c r="T405" s="103"/>
      <c r="U405" s="103"/>
      <c r="V405" s="103"/>
      <c r="W405" s="103"/>
      <c r="X405" s="103"/>
      <c r="Y405" s="103"/>
      <c r="Z405" s="103"/>
      <c r="AA405" s="103"/>
      <c r="AB405" s="103"/>
      <c r="AC405" s="103"/>
      <c r="AD405" s="103"/>
      <c r="AE405" s="677"/>
      <c r="AF405" s="677"/>
      <c r="AG405" s="677"/>
      <c r="AH405" s="677"/>
      <c r="AI405" s="677"/>
      <c r="AJ405" s="677"/>
      <c r="AK405" s="677"/>
      <c r="AL405" s="677"/>
      <c r="AM405" s="677"/>
      <c r="AN405" s="677"/>
      <c r="AO405" s="103"/>
    </row>
    <row r="406" spans="18:41">
      <c r="R406" s="103"/>
      <c r="S406" s="103"/>
      <c r="T406" s="103"/>
      <c r="U406" s="103"/>
      <c r="V406" s="103"/>
      <c r="W406" s="103"/>
      <c r="X406" s="103"/>
      <c r="Y406" s="103"/>
      <c r="Z406" s="103"/>
      <c r="AA406" s="103"/>
      <c r="AB406" s="103"/>
      <c r="AC406" s="103"/>
      <c r="AD406" s="103"/>
      <c r="AE406" s="677"/>
      <c r="AF406" s="677"/>
      <c r="AG406" s="677"/>
      <c r="AH406" s="677"/>
      <c r="AI406" s="677"/>
      <c r="AJ406" s="677"/>
      <c r="AK406" s="677"/>
      <c r="AL406" s="677"/>
      <c r="AM406" s="677"/>
      <c r="AN406" s="677"/>
      <c r="AO406" s="103"/>
    </row>
    <row r="407" spans="18:41">
      <c r="R407" s="103"/>
      <c r="S407" s="103"/>
      <c r="T407" s="103"/>
      <c r="U407" s="103"/>
      <c r="V407" s="103"/>
      <c r="W407" s="103"/>
      <c r="X407" s="103"/>
      <c r="Y407" s="103"/>
      <c r="Z407" s="103"/>
      <c r="AA407" s="103"/>
      <c r="AB407" s="103"/>
      <c r="AC407" s="103"/>
      <c r="AD407" s="103"/>
      <c r="AE407" s="677"/>
      <c r="AF407" s="677"/>
      <c r="AG407" s="677"/>
      <c r="AH407" s="677"/>
      <c r="AI407" s="677"/>
      <c r="AJ407" s="677"/>
      <c r="AK407" s="677"/>
      <c r="AL407" s="677"/>
      <c r="AM407" s="677"/>
      <c r="AN407" s="677"/>
      <c r="AO407" s="103"/>
    </row>
    <row r="408" spans="18:41">
      <c r="R408" s="103"/>
      <c r="S408" s="103"/>
      <c r="T408" s="103"/>
      <c r="U408" s="103"/>
      <c r="V408" s="103"/>
      <c r="W408" s="103"/>
      <c r="X408" s="103"/>
      <c r="Y408" s="103"/>
      <c r="Z408" s="103"/>
      <c r="AA408" s="103"/>
      <c r="AB408" s="103"/>
      <c r="AC408" s="103"/>
      <c r="AD408" s="103"/>
      <c r="AE408" s="677"/>
      <c r="AF408" s="677"/>
      <c r="AG408" s="677"/>
      <c r="AH408" s="677"/>
      <c r="AI408" s="677"/>
      <c r="AJ408" s="677"/>
      <c r="AK408" s="677"/>
      <c r="AL408" s="677"/>
      <c r="AM408" s="677"/>
      <c r="AN408" s="677"/>
      <c r="AO408" s="103"/>
    </row>
    <row r="409" spans="18:41">
      <c r="R409" s="103"/>
      <c r="S409" s="103"/>
      <c r="T409" s="103"/>
      <c r="U409" s="103"/>
      <c r="V409" s="103"/>
      <c r="W409" s="103"/>
      <c r="X409" s="103"/>
      <c r="Y409" s="103"/>
      <c r="Z409" s="103"/>
      <c r="AA409" s="103"/>
      <c r="AB409" s="103"/>
      <c r="AC409" s="103"/>
      <c r="AD409" s="103"/>
      <c r="AE409" s="677"/>
      <c r="AF409" s="677"/>
      <c r="AG409" s="677"/>
      <c r="AH409" s="677"/>
      <c r="AI409" s="677"/>
      <c r="AJ409" s="677"/>
      <c r="AK409" s="677"/>
      <c r="AL409" s="677"/>
      <c r="AM409" s="677"/>
      <c r="AN409" s="677"/>
      <c r="AO409" s="103"/>
    </row>
    <row r="410" spans="18:41">
      <c r="R410" s="103"/>
      <c r="S410" s="103"/>
      <c r="T410" s="103"/>
      <c r="U410" s="103"/>
      <c r="V410" s="103"/>
      <c r="W410" s="103"/>
      <c r="X410" s="103"/>
      <c r="Y410" s="103"/>
      <c r="Z410" s="103"/>
      <c r="AA410" s="103"/>
      <c r="AB410" s="103"/>
      <c r="AC410" s="103"/>
      <c r="AD410" s="103"/>
      <c r="AE410" s="677"/>
      <c r="AF410" s="677"/>
      <c r="AG410" s="677"/>
      <c r="AH410" s="677"/>
      <c r="AI410" s="677"/>
      <c r="AJ410" s="677"/>
      <c r="AK410" s="677"/>
      <c r="AL410" s="677"/>
      <c r="AM410" s="677"/>
      <c r="AN410" s="677"/>
      <c r="AO410" s="103"/>
    </row>
    <row r="411" spans="18:41">
      <c r="R411" s="103"/>
      <c r="S411" s="103"/>
      <c r="T411" s="103"/>
      <c r="U411" s="103"/>
      <c r="V411" s="103"/>
      <c r="W411" s="103"/>
      <c r="X411" s="103"/>
      <c r="Y411" s="103"/>
      <c r="Z411" s="103"/>
      <c r="AA411" s="103"/>
      <c r="AB411" s="103"/>
      <c r="AC411" s="103"/>
      <c r="AD411" s="103"/>
      <c r="AE411" s="677"/>
      <c r="AF411" s="677"/>
      <c r="AG411" s="677"/>
      <c r="AH411" s="677"/>
      <c r="AI411" s="677"/>
      <c r="AJ411" s="677"/>
      <c r="AK411" s="677"/>
      <c r="AL411" s="677"/>
      <c r="AM411" s="677"/>
      <c r="AN411" s="677"/>
      <c r="AO411" s="103"/>
    </row>
    <row r="412" spans="18:41">
      <c r="R412" s="103"/>
      <c r="S412" s="103"/>
      <c r="T412" s="103"/>
      <c r="U412" s="103"/>
      <c r="V412" s="103"/>
      <c r="W412" s="103"/>
      <c r="X412" s="103"/>
      <c r="Y412" s="103"/>
      <c r="Z412" s="103"/>
      <c r="AA412" s="103"/>
      <c r="AB412" s="103"/>
      <c r="AC412" s="103"/>
      <c r="AD412" s="103"/>
      <c r="AE412" s="677"/>
      <c r="AF412" s="677"/>
      <c r="AG412" s="677"/>
      <c r="AH412" s="677"/>
      <c r="AI412" s="677"/>
      <c r="AJ412" s="677"/>
      <c r="AK412" s="677"/>
      <c r="AL412" s="677"/>
      <c r="AM412" s="677"/>
      <c r="AN412" s="677"/>
      <c r="AO412" s="103"/>
    </row>
    <row r="413" spans="18:41">
      <c r="R413" s="103"/>
      <c r="S413" s="103"/>
      <c r="T413" s="103"/>
      <c r="U413" s="103"/>
      <c r="V413" s="103"/>
      <c r="W413" s="103"/>
      <c r="X413" s="103"/>
      <c r="Y413" s="103"/>
      <c r="Z413" s="103"/>
      <c r="AA413" s="103"/>
      <c r="AB413" s="103"/>
      <c r="AC413" s="103"/>
      <c r="AD413" s="103"/>
      <c r="AE413" s="677"/>
      <c r="AF413" s="677"/>
      <c r="AG413" s="677"/>
      <c r="AH413" s="677"/>
      <c r="AI413" s="677"/>
      <c r="AJ413" s="677"/>
      <c r="AK413" s="677"/>
      <c r="AL413" s="677"/>
      <c r="AM413" s="677"/>
      <c r="AN413" s="677"/>
      <c r="AO413" s="103"/>
    </row>
    <row r="414" spans="18:41">
      <c r="R414" s="103"/>
      <c r="S414" s="103"/>
      <c r="T414" s="103"/>
      <c r="U414" s="103"/>
      <c r="V414" s="103"/>
      <c r="W414" s="103"/>
      <c r="X414" s="103"/>
      <c r="Y414" s="103"/>
      <c r="Z414" s="103"/>
      <c r="AA414" s="103"/>
      <c r="AB414" s="103"/>
      <c r="AC414" s="103"/>
      <c r="AD414" s="103"/>
      <c r="AE414" s="677"/>
      <c r="AF414" s="677"/>
      <c r="AG414" s="677"/>
      <c r="AH414" s="677"/>
      <c r="AI414" s="677"/>
      <c r="AJ414" s="677"/>
      <c r="AK414" s="677"/>
      <c r="AL414" s="677"/>
      <c r="AM414" s="677"/>
      <c r="AN414" s="677"/>
      <c r="AO414" s="103"/>
    </row>
    <row r="415" spans="18:41">
      <c r="R415" s="103"/>
      <c r="S415" s="103"/>
      <c r="T415" s="103"/>
      <c r="U415" s="103"/>
      <c r="V415" s="103"/>
      <c r="W415" s="103"/>
      <c r="X415" s="103"/>
      <c r="Y415" s="103"/>
      <c r="Z415" s="103"/>
      <c r="AA415" s="103"/>
      <c r="AB415" s="103"/>
      <c r="AC415" s="103"/>
      <c r="AD415" s="103"/>
      <c r="AE415" s="677"/>
      <c r="AF415" s="677"/>
      <c r="AG415" s="677"/>
      <c r="AH415" s="677"/>
      <c r="AI415" s="677"/>
      <c r="AJ415" s="677"/>
      <c r="AK415" s="677"/>
      <c r="AL415" s="677"/>
      <c r="AM415" s="677"/>
      <c r="AN415" s="677"/>
      <c r="AO415" s="103"/>
    </row>
    <row r="416" spans="18:41">
      <c r="R416" s="103"/>
      <c r="S416" s="103"/>
      <c r="T416" s="103"/>
      <c r="U416" s="103"/>
      <c r="V416" s="103"/>
      <c r="W416" s="103"/>
      <c r="X416" s="103"/>
      <c r="Y416" s="103"/>
      <c r="Z416" s="103"/>
      <c r="AA416" s="103"/>
      <c r="AB416" s="103"/>
      <c r="AC416" s="103"/>
      <c r="AD416" s="103"/>
      <c r="AE416" s="677"/>
      <c r="AF416" s="677"/>
      <c r="AG416" s="677"/>
      <c r="AH416" s="677"/>
      <c r="AI416" s="677"/>
      <c r="AJ416" s="677"/>
      <c r="AK416" s="677"/>
      <c r="AL416" s="677"/>
      <c r="AM416" s="677"/>
      <c r="AN416" s="677"/>
      <c r="AO416" s="103"/>
    </row>
    <row r="417" spans="18:41">
      <c r="R417" s="103"/>
      <c r="S417" s="103"/>
      <c r="T417" s="103"/>
      <c r="U417" s="103"/>
      <c r="V417" s="103"/>
      <c r="W417" s="103"/>
      <c r="X417" s="103"/>
      <c r="Y417" s="103"/>
      <c r="Z417" s="103"/>
      <c r="AA417" s="103"/>
      <c r="AB417" s="103"/>
      <c r="AC417" s="103"/>
      <c r="AD417" s="103"/>
      <c r="AE417" s="677"/>
      <c r="AF417" s="677"/>
      <c r="AG417" s="677"/>
      <c r="AH417" s="677"/>
      <c r="AI417" s="677"/>
      <c r="AJ417" s="677"/>
      <c r="AK417" s="677"/>
      <c r="AL417" s="677"/>
      <c r="AM417" s="677"/>
      <c r="AN417" s="677"/>
      <c r="AO417" s="103"/>
    </row>
    <row r="418" spans="18:41">
      <c r="R418" s="103"/>
      <c r="S418" s="103"/>
      <c r="T418" s="103"/>
      <c r="U418" s="103"/>
      <c r="V418" s="103"/>
      <c r="W418" s="103"/>
      <c r="X418" s="103"/>
      <c r="Y418" s="103"/>
      <c r="Z418" s="103"/>
      <c r="AA418" s="103"/>
      <c r="AB418" s="103"/>
      <c r="AC418" s="103"/>
      <c r="AD418" s="103"/>
      <c r="AE418" s="677"/>
      <c r="AF418" s="677"/>
      <c r="AG418" s="677"/>
      <c r="AH418" s="677"/>
      <c r="AI418" s="677"/>
      <c r="AJ418" s="677"/>
      <c r="AK418" s="677"/>
      <c r="AL418" s="677"/>
      <c r="AM418" s="677"/>
      <c r="AN418" s="677"/>
      <c r="AO418" s="103"/>
    </row>
    <row r="419" spans="18:41">
      <c r="R419" s="103"/>
      <c r="S419" s="103"/>
      <c r="T419" s="103"/>
      <c r="U419" s="103"/>
      <c r="V419" s="103"/>
      <c r="W419" s="103"/>
      <c r="X419" s="103"/>
      <c r="Y419" s="103"/>
      <c r="Z419" s="103"/>
      <c r="AA419" s="103"/>
      <c r="AB419" s="103"/>
      <c r="AC419" s="103"/>
      <c r="AD419" s="103"/>
      <c r="AE419" s="677"/>
      <c r="AF419" s="677"/>
      <c r="AG419" s="677"/>
      <c r="AH419" s="677"/>
      <c r="AI419" s="677"/>
      <c r="AJ419" s="677"/>
      <c r="AK419" s="677"/>
      <c r="AL419" s="677"/>
      <c r="AM419" s="677"/>
      <c r="AN419" s="677"/>
      <c r="AO419" s="103"/>
    </row>
    <row r="420" spans="18:41">
      <c r="R420" s="103"/>
      <c r="S420" s="103"/>
      <c r="T420" s="103"/>
      <c r="U420" s="103"/>
      <c r="V420" s="103"/>
      <c r="W420" s="103"/>
      <c r="X420" s="103"/>
      <c r="Y420" s="103"/>
      <c r="Z420" s="103"/>
      <c r="AA420" s="103"/>
      <c r="AB420" s="103"/>
      <c r="AC420" s="103"/>
      <c r="AD420" s="103"/>
      <c r="AE420" s="677"/>
      <c r="AF420" s="677"/>
      <c r="AG420" s="677"/>
      <c r="AH420" s="677"/>
      <c r="AI420" s="677"/>
      <c r="AJ420" s="677"/>
      <c r="AK420" s="677"/>
      <c r="AL420" s="677"/>
      <c r="AM420" s="677"/>
      <c r="AN420" s="677"/>
      <c r="AO420" s="103"/>
    </row>
    <row r="421" spans="18:41">
      <c r="R421" s="103"/>
      <c r="S421" s="103"/>
      <c r="T421" s="103"/>
      <c r="U421" s="103"/>
      <c r="V421" s="103"/>
      <c r="W421" s="103"/>
      <c r="X421" s="103"/>
      <c r="Y421" s="103"/>
      <c r="Z421" s="103"/>
      <c r="AA421" s="103"/>
      <c r="AB421" s="103"/>
      <c r="AC421" s="103"/>
      <c r="AD421" s="103"/>
      <c r="AE421" s="677"/>
      <c r="AF421" s="677"/>
      <c r="AG421" s="677"/>
      <c r="AH421" s="677"/>
      <c r="AI421" s="677"/>
      <c r="AJ421" s="677"/>
      <c r="AK421" s="677"/>
      <c r="AL421" s="677"/>
      <c r="AM421" s="677"/>
      <c r="AN421" s="677"/>
      <c r="AO421" s="103"/>
    </row>
    <row r="422" spans="18:41">
      <c r="R422" s="103"/>
      <c r="S422" s="103"/>
      <c r="T422" s="103"/>
      <c r="U422" s="103"/>
      <c r="V422" s="103"/>
      <c r="W422" s="103"/>
      <c r="X422" s="103"/>
      <c r="Y422" s="103"/>
      <c r="Z422" s="103"/>
      <c r="AA422" s="103"/>
      <c r="AB422" s="103"/>
      <c r="AC422" s="103"/>
      <c r="AD422" s="103"/>
      <c r="AE422" s="677"/>
      <c r="AF422" s="677"/>
      <c r="AG422" s="677"/>
      <c r="AH422" s="677"/>
      <c r="AI422" s="677"/>
      <c r="AJ422" s="677"/>
      <c r="AK422" s="677"/>
      <c r="AL422" s="677"/>
      <c r="AM422" s="677"/>
      <c r="AN422" s="677"/>
      <c r="AO422" s="103"/>
    </row>
    <row r="423" spans="18:41">
      <c r="R423" s="103"/>
      <c r="S423" s="103"/>
      <c r="T423" s="103"/>
      <c r="U423" s="103"/>
      <c r="V423" s="103"/>
      <c r="W423" s="103"/>
      <c r="X423" s="103"/>
      <c r="Y423" s="103"/>
      <c r="Z423" s="103"/>
      <c r="AA423" s="103"/>
      <c r="AB423" s="103"/>
      <c r="AC423" s="103"/>
      <c r="AD423" s="103"/>
      <c r="AE423" s="677"/>
      <c r="AF423" s="677"/>
      <c r="AG423" s="677"/>
      <c r="AH423" s="677"/>
      <c r="AI423" s="677"/>
      <c r="AJ423" s="677"/>
      <c r="AK423" s="677"/>
      <c r="AL423" s="677"/>
      <c r="AM423" s="677"/>
      <c r="AN423" s="677"/>
      <c r="AO423" s="103"/>
    </row>
    <row r="424" spans="18:41">
      <c r="R424" s="103"/>
      <c r="S424" s="103"/>
      <c r="T424" s="103"/>
      <c r="U424" s="103"/>
      <c r="V424" s="103"/>
      <c r="W424" s="103"/>
      <c r="X424" s="103"/>
      <c r="Y424" s="103"/>
      <c r="Z424" s="103"/>
      <c r="AA424" s="103"/>
      <c r="AB424" s="103"/>
      <c r="AC424" s="103"/>
      <c r="AD424" s="103"/>
      <c r="AE424" s="677"/>
      <c r="AF424" s="677"/>
      <c r="AG424" s="677"/>
      <c r="AH424" s="677"/>
      <c r="AI424" s="677"/>
      <c r="AJ424" s="677"/>
      <c r="AK424" s="677"/>
      <c r="AL424" s="677"/>
      <c r="AM424" s="677"/>
      <c r="AN424" s="677"/>
      <c r="AO424" s="103"/>
    </row>
    <row r="425" spans="18:41">
      <c r="R425" s="103"/>
      <c r="S425" s="103"/>
      <c r="T425" s="103"/>
      <c r="U425" s="103"/>
      <c r="V425" s="103"/>
      <c r="W425" s="103"/>
      <c r="X425" s="103"/>
      <c r="Y425" s="103"/>
      <c r="Z425" s="103"/>
      <c r="AA425" s="103"/>
      <c r="AB425" s="103"/>
      <c r="AC425" s="103"/>
      <c r="AD425" s="103"/>
      <c r="AE425" s="677"/>
      <c r="AF425" s="677"/>
      <c r="AG425" s="677"/>
      <c r="AH425" s="677"/>
      <c r="AI425" s="677"/>
      <c r="AJ425" s="677"/>
      <c r="AK425" s="677"/>
      <c r="AL425" s="677"/>
      <c r="AM425" s="677"/>
      <c r="AN425" s="677"/>
      <c r="AO425" s="103"/>
    </row>
    <row r="426" spans="18:41">
      <c r="R426" s="103"/>
      <c r="S426" s="103"/>
      <c r="T426" s="103"/>
      <c r="U426" s="103"/>
      <c r="V426" s="103"/>
      <c r="W426" s="103"/>
      <c r="X426" s="103"/>
      <c r="Y426" s="103"/>
      <c r="Z426" s="103"/>
      <c r="AA426" s="103"/>
      <c r="AB426" s="103"/>
      <c r="AC426" s="103"/>
      <c r="AD426" s="103"/>
      <c r="AE426" s="677"/>
      <c r="AF426" s="677"/>
      <c r="AG426" s="677"/>
      <c r="AH426" s="677"/>
      <c r="AI426" s="677"/>
      <c r="AJ426" s="677"/>
      <c r="AK426" s="677"/>
      <c r="AL426" s="677"/>
      <c r="AM426" s="677"/>
      <c r="AN426" s="677"/>
      <c r="AO426" s="103"/>
    </row>
    <row r="427" spans="18:41">
      <c r="R427" s="103"/>
      <c r="S427" s="103"/>
      <c r="T427" s="103"/>
      <c r="U427" s="103"/>
      <c r="V427" s="103"/>
      <c r="W427" s="103"/>
      <c r="X427" s="103"/>
      <c r="Y427" s="103"/>
      <c r="Z427" s="103"/>
      <c r="AA427" s="103"/>
      <c r="AB427" s="103"/>
      <c r="AC427" s="103"/>
      <c r="AD427" s="103"/>
      <c r="AE427" s="677"/>
      <c r="AF427" s="677"/>
      <c r="AG427" s="677"/>
      <c r="AH427" s="677"/>
      <c r="AI427" s="677"/>
      <c r="AJ427" s="677"/>
      <c r="AK427" s="677"/>
      <c r="AL427" s="677"/>
      <c r="AM427" s="677"/>
      <c r="AN427" s="677"/>
      <c r="AO427" s="103"/>
    </row>
    <row r="428" spans="18:41">
      <c r="R428" s="103"/>
      <c r="S428" s="103"/>
      <c r="T428" s="103"/>
      <c r="U428" s="103"/>
      <c r="V428" s="103"/>
      <c r="W428" s="103"/>
      <c r="X428" s="103"/>
      <c r="Y428" s="103"/>
      <c r="Z428" s="103"/>
      <c r="AA428" s="103"/>
      <c r="AB428" s="103"/>
      <c r="AC428" s="103"/>
      <c r="AD428" s="103"/>
      <c r="AE428" s="677"/>
      <c r="AF428" s="677"/>
      <c r="AG428" s="677"/>
      <c r="AH428" s="677"/>
      <c r="AI428" s="677"/>
      <c r="AJ428" s="677"/>
      <c r="AK428" s="677"/>
      <c r="AL428" s="677"/>
      <c r="AM428" s="677"/>
      <c r="AN428" s="677"/>
      <c r="AO428" s="103"/>
    </row>
    <row r="429" spans="18:41">
      <c r="R429" s="103"/>
      <c r="S429" s="103"/>
      <c r="T429" s="103"/>
      <c r="U429" s="103"/>
      <c r="V429" s="103"/>
      <c r="W429" s="103"/>
      <c r="X429" s="103"/>
      <c r="Y429" s="103"/>
      <c r="Z429" s="103"/>
      <c r="AA429" s="103"/>
      <c r="AB429" s="103"/>
      <c r="AC429" s="103"/>
      <c r="AD429" s="103"/>
      <c r="AE429" s="677"/>
      <c r="AF429" s="677"/>
      <c r="AG429" s="677"/>
      <c r="AH429" s="677"/>
      <c r="AI429" s="677"/>
      <c r="AJ429" s="677"/>
      <c r="AK429" s="677"/>
      <c r="AL429" s="677"/>
      <c r="AM429" s="677"/>
      <c r="AN429" s="677"/>
      <c r="AO429" s="103"/>
    </row>
    <row r="430" spans="18:41" ht="16.5" customHeight="1">
      <c r="R430" s="103"/>
      <c r="S430" s="103"/>
      <c r="T430" s="103"/>
      <c r="U430" s="103"/>
      <c r="V430" s="103"/>
      <c r="W430" s="103"/>
      <c r="X430" s="103"/>
      <c r="Y430" s="103"/>
      <c r="Z430" s="103"/>
      <c r="AA430" s="103"/>
      <c r="AB430" s="103"/>
      <c r="AC430" s="103"/>
      <c r="AD430" s="103"/>
      <c r="AE430" s="677"/>
      <c r="AF430" s="677"/>
      <c r="AG430" s="677"/>
      <c r="AH430" s="677"/>
      <c r="AI430" s="677"/>
      <c r="AJ430" s="677"/>
      <c r="AK430" s="677"/>
      <c r="AL430" s="677"/>
      <c r="AM430" s="677"/>
      <c r="AN430" s="677"/>
      <c r="AO430" s="103"/>
    </row>
    <row r="431" spans="18:41">
      <c r="R431" s="103"/>
      <c r="S431" s="103"/>
      <c r="T431" s="103"/>
      <c r="U431" s="103"/>
      <c r="V431" s="103"/>
      <c r="W431" s="103"/>
      <c r="X431" s="103"/>
      <c r="Y431" s="103"/>
      <c r="Z431" s="103"/>
      <c r="AA431" s="103"/>
      <c r="AB431" s="103"/>
      <c r="AC431" s="103"/>
      <c r="AD431" s="103"/>
      <c r="AE431" s="677"/>
      <c r="AF431" s="677"/>
      <c r="AG431" s="677"/>
      <c r="AH431" s="677"/>
      <c r="AI431" s="677"/>
      <c r="AJ431" s="677"/>
      <c r="AK431" s="677"/>
      <c r="AL431" s="677"/>
      <c r="AM431" s="677"/>
      <c r="AN431" s="677"/>
      <c r="AO431" s="103"/>
    </row>
    <row r="432" spans="18:41">
      <c r="R432" s="103"/>
      <c r="S432" s="103"/>
      <c r="T432" s="103"/>
      <c r="U432" s="103"/>
      <c r="V432" s="103"/>
      <c r="W432" s="103"/>
      <c r="X432" s="103"/>
      <c r="Y432" s="103"/>
      <c r="Z432" s="103"/>
      <c r="AA432" s="103"/>
      <c r="AB432" s="103"/>
      <c r="AC432" s="103"/>
      <c r="AD432" s="103"/>
      <c r="AE432" s="677"/>
      <c r="AF432" s="677"/>
      <c r="AG432" s="677"/>
      <c r="AH432" s="677"/>
      <c r="AI432" s="677"/>
      <c r="AJ432" s="677"/>
      <c r="AK432" s="677"/>
      <c r="AL432" s="677"/>
      <c r="AM432" s="677"/>
      <c r="AN432" s="677"/>
      <c r="AO432" s="103"/>
    </row>
    <row r="433" spans="18:41">
      <c r="R433" s="103"/>
      <c r="S433" s="103"/>
      <c r="T433" s="103"/>
      <c r="U433" s="103"/>
      <c r="V433" s="103"/>
      <c r="W433" s="103"/>
      <c r="X433" s="103"/>
      <c r="Y433" s="103"/>
      <c r="Z433" s="103"/>
      <c r="AA433" s="103"/>
      <c r="AB433" s="103"/>
      <c r="AC433" s="103"/>
      <c r="AD433" s="103"/>
      <c r="AE433" s="677"/>
      <c r="AF433" s="677"/>
      <c r="AG433" s="677"/>
      <c r="AH433" s="677"/>
      <c r="AI433" s="677"/>
      <c r="AJ433" s="677"/>
      <c r="AK433" s="677"/>
      <c r="AL433" s="677"/>
      <c r="AM433" s="677"/>
      <c r="AN433" s="677"/>
      <c r="AO433" s="103"/>
    </row>
    <row r="434" spans="18:41">
      <c r="R434" s="103"/>
      <c r="S434" s="103"/>
      <c r="T434" s="103"/>
      <c r="U434" s="103"/>
      <c r="V434" s="103"/>
      <c r="W434" s="103"/>
      <c r="X434" s="103"/>
      <c r="Y434" s="103"/>
      <c r="Z434" s="103"/>
      <c r="AA434" s="103"/>
      <c r="AB434" s="103"/>
      <c r="AC434" s="103"/>
      <c r="AD434" s="103"/>
      <c r="AE434" s="677"/>
      <c r="AF434" s="677"/>
      <c r="AG434" s="677"/>
      <c r="AH434" s="677"/>
      <c r="AI434" s="677"/>
      <c r="AJ434" s="677"/>
      <c r="AK434" s="677"/>
      <c r="AL434" s="677"/>
      <c r="AM434" s="677"/>
      <c r="AN434" s="677"/>
      <c r="AO434" s="103"/>
    </row>
    <row r="435" spans="18:41">
      <c r="R435" s="103"/>
      <c r="S435" s="103"/>
      <c r="T435" s="103"/>
      <c r="U435" s="103"/>
      <c r="V435" s="103"/>
      <c r="W435" s="103"/>
      <c r="X435" s="103"/>
      <c r="Y435" s="103"/>
      <c r="Z435" s="103"/>
      <c r="AA435" s="103"/>
      <c r="AB435" s="103"/>
      <c r="AC435" s="103"/>
      <c r="AD435" s="103"/>
      <c r="AE435" s="677"/>
      <c r="AF435" s="677"/>
      <c r="AG435" s="677"/>
      <c r="AH435" s="677"/>
      <c r="AI435" s="677"/>
      <c r="AJ435" s="677"/>
      <c r="AK435" s="677"/>
      <c r="AL435" s="677"/>
      <c r="AM435" s="677"/>
      <c r="AN435" s="677"/>
      <c r="AO435" s="103"/>
    </row>
    <row r="436" spans="18:41">
      <c r="R436" s="103"/>
      <c r="S436" s="103"/>
      <c r="T436" s="103"/>
      <c r="U436" s="103"/>
      <c r="V436" s="103"/>
      <c r="W436" s="103"/>
      <c r="X436" s="103"/>
      <c r="Y436" s="103"/>
      <c r="Z436" s="103"/>
      <c r="AA436" s="103"/>
      <c r="AB436" s="103"/>
      <c r="AC436" s="103"/>
      <c r="AD436" s="103"/>
      <c r="AE436" s="677"/>
      <c r="AF436" s="677"/>
      <c r="AG436" s="677"/>
      <c r="AH436" s="677"/>
      <c r="AI436" s="677"/>
      <c r="AJ436" s="677"/>
      <c r="AK436" s="677"/>
      <c r="AL436" s="677"/>
      <c r="AM436" s="677"/>
      <c r="AN436" s="677"/>
      <c r="AO436" s="103"/>
    </row>
    <row r="437" spans="18:41">
      <c r="R437" s="103"/>
      <c r="S437" s="103"/>
      <c r="T437" s="103"/>
      <c r="U437" s="103"/>
      <c r="V437" s="103"/>
      <c r="W437" s="103"/>
      <c r="X437" s="103"/>
      <c r="Y437" s="103"/>
      <c r="Z437" s="103"/>
      <c r="AA437" s="103"/>
      <c r="AB437" s="103"/>
      <c r="AC437" s="103"/>
      <c r="AD437" s="103"/>
      <c r="AE437" s="677"/>
      <c r="AF437" s="677"/>
      <c r="AG437" s="677"/>
      <c r="AH437" s="677"/>
      <c r="AI437" s="677"/>
      <c r="AJ437" s="677"/>
      <c r="AK437" s="677"/>
      <c r="AL437" s="677"/>
      <c r="AM437" s="677"/>
      <c r="AN437" s="677"/>
      <c r="AO437" s="103"/>
    </row>
    <row r="438" spans="18:41">
      <c r="R438" s="103"/>
      <c r="S438" s="103"/>
      <c r="T438" s="103"/>
      <c r="U438" s="103"/>
      <c r="V438" s="103"/>
      <c r="W438" s="103"/>
      <c r="X438" s="103"/>
      <c r="Y438" s="103"/>
      <c r="Z438" s="103"/>
      <c r="AA438" s="103"/>
      <c r="AB438" s="103"/>
      <c r="AC438" s="103"/>
      <c r="AD438" s="103"/>
      <c r="AE438" s="677"/>
      <c r="AF438" s="677"/>
      <c r="AG438" s="677"/>
      <c r="AH438" s="677"/>
      <c r="AI438" s="677"/>
      <c r="AJ438" s="677"/>
      <c r="AK438" s="677"/>
      <c r="AL438" s="677"/>
      <c r="AM438" s="677"/>
      <c r="AN438" s="677"/>
      <c r="AO438" s="103"/>
    </row>
    <row r="439" spans="18:41">
      <c r="R439" s="103"/>
      <c r="S439" s="103"/>
      <c r="T439" s="103"/>
      <c r="U439" s="103"/>
      <c r="V439" s="103"/>
      <c r="W439" s="103"/>
      <c r="X439" s="103"/>
      <c r="Y439" s="103"/>
      <c r="Z439" s="103"/>
      <c r="AA439" s="103"/>
      <c r="AB439" s="103"/>
      <c r="AC439" s="103"/>
      <c r="AD439" s="103"/>
      <c r="AE439" s="677"/>
      <c r="AF439" s="677"/>
      <c r="AG439" s="677"/>
      <c r="AH439" s="677"/>
      <c r="AI439" s="677"/>
      <c r="AJ439" s="677"/>
      <c r="AK439" s="677"/>
      <c r="AL439" s="677"/>
      <c r="AM439" s="677"/>
      <c r="AN439" s="677"/>
      <c r="AO439" s="103"/>
    </row>
    <row r="440" spans="18:41">
      <c r="R440" s="103"/>
      <c r="S440" s="103"/>
      <c r="T440" s="103"/>
      <c r="U440" s="103"/>
      <c r="V440" s="103"/>
      <c r="W440" s="103"/>
      <c r="X440" s="103"/>
      <c r="Y440" s="103"/>
      <c r="Z440" s="103"/>
      <c r="AA440" s="103"/>
      <c r="AB440" s="103"/>
      <c r="AC440" s="103"/>
      <c r="AD440" s="103"/>
      <c r="AE440" s="677"/>
      <c r="AF440" s="677"/>
      <c r="AG440" s="677"/>
      <c r="AH440" s="677"/>
      <c r="AI440" s="677"/>
      <c r="AJ440" s="677"/>
      <c r="AK440" s="677"/>
      <c r="AL440" s="677"/>
      <c r="AM440" s="677"/>
      <c r="AN440" s="677"/>
      <c r="AO440" s="103"/>
    </row>
    <row r="441" spans="18:41">
      <c r="R441" s="103"/>
      <c r="S441" s="103"/>
      <c r="T441" s="103"/>
      <c r="U441" s="103"/>
      <c r="V441" s="103"/>
      <c r="W441" s="103"/>
      <c r="X441" s="103"/>
      <c r="Y441" s="103"/>
      <c r="Z441" s="103"/>
      <c r="AA441" s="103"/>
      <c r="AB441" s="103"/>
      <c r="AC441" s="103"/>
      <c r="AD441" s="103"/>
      <c r="AE441" s="677"/>
      <c r="AF441" s="677"/>
      <c r="AG441" s="677"/>
      <c r="AH441" s="677"/>
      <c r="AI441" s="677"/>
      <c r="AJ441" s="677"/>
      <c r="AK441" s="677"/>
      <c r="AL441" s="677"/>
      <c r="AM441" s="677"/>
      <c r="AN441" s="677"/>
      <c r="AO441" s="103"/>
    </row>
    <row r="442" spans="18:41">
      <c r="R442" s="103"/>
      <c r="S442" s="103"/>
      <c r="T442" s="103"/>
      <c r="U442" s="103"/>
      <c r="V442" s="103"/>
      <c r="W442" s="103"/>
      <c r="X442" s="103"/>
      <c r="Y442" s="103"/>
      <c r="Z442" s="103"/>
      <c r="AA442" s="103"/>
      <c r="AB442" s="103"/>
      <c r="AC442" s="103"/>
      <c r="AD442" s="103"/>
      <c r="AE442" s="677"/>
      <c r="AF442" s="677"/>
      <c r="AG442" s="677"/>
      <c r="AH442" s="677"/>
      <c r="AI442" s="677"/>
      <c r="AJ442" s="677"/>
      <c r="AK442" s="677"/>
      <c r="AL442" s="677"/>
      <c r="AM442" s="677"/>
      <c r="AN442" s="677"/>
      <c r="AO442" s="103"/>
    </row>
    <row r="443" spans="18:41" ht="17.25" customHeight="1">
      <c r="R443" s="103"/>
      <c r="S443" s="103"/>
      <c r="T443" s="103"/>
      <c r="U443" s="103"/>
      <c r="V443" s="103"/>
      <c r="W443" s="103"/>
      <c r="X443" s="103"/>
      <c r="Y443" s="103"/>
      <c r="Z443" s="103"/>
      <c r="AA443" s="103"/>
      <c r="AB443" s="103"/>
      <c r="AC443" s="103"/>
      <c r="AD443" s="103"/>
      <c r="AE443" s="677"/>
      <c r="AF443" s="677"/>
      <c r="AG443" s="677"/>
      <c r="AH443" s="677"/>
      <c r="AI443" s="677"/>
      <c r="AJ443" s="677"/>
      <c r="AK443" s="677"/>
      <c r="AL443" s="677"/>
      <c r="AM443" s="677"/>
      <c r="AN443" s="677"/>
      <c r="AO443" s="103"/>
    </row>
    <row r="444" spans="18:41">
      <c r="R444" s="103"/>
      <c r="S444" s="103"/>
      <c r="T444" s="103"/>
      <c r="U444" s="103"/>
      <c r="V444" s="103"/>
      <c r="W444" s="103"/>
      <c r="X444" s="103"/>
      <c r="Y444" s="103"/>
      <c r="Z444" s="103"/>
      <c r="AA444" s="103"/>
      <c r="AB444" s="103"/>
      <c r="AC444" s="103"/>
      <c r="AD444" s="103"/>
      <c r="AE444" s="677"/>
      <c r="AF444" s="677"/>
      <c r="AG444" s="677"/>
      <c r="AH444" s="677"/>
      <c r="AI444" s="677"/>
      <c r="AJ444" s="677"/>
      <c r="AK444" s="677"/>
      <c r="AL444" s="677"/>
      <c r="AM444" s="677"/>
      <c r="AN444" s="677"/>
      <c r="AO444" s="103"/>
    </row>
    <row r="445" spans="18:41">
      <c r="R445" s="103"/>
      <c r="S445" s="103"/>
      <c r="T445" s="103"/>
      <c r="U445" s="103"/>
      <c r="V445" s="103"/>
      <c r="W445" s="103"/>
      <c r="X445" s="103"/>
      <c r="Y445" s="103"/>
      <c r="Z445" s="103"/>
      <c r="AA445" s="103"/>
      <c r="AB445" s="103"/>
      <c r="AC445" s="103"/>
      <c r="AD445" s="103"/>
      <c r="AE445" s="677"/>
      <c r="AF445" s="677"/>
      <c r="AG445" s="677"/>
      <c r="AH445" s="677"/>
      <c r="AI445" s="677"/>
      <c r="AJ445" s="677"/>
      <c r="AK445" s="677"/>
      <c r="AL445" s="677"/>
      <c r="AM445" s="677"/>
      <c r="AN445" s="677"/>
      <c r="AO445" s="103"/>
    </row>
    <row r="446" spans="18:41">
      <c r="R446" s="103"/>
      <c r="S446" s="103"/>
      <c r="T446" s="103"/>
      <c r="U446" s="103"/>
      <c r="V446" s="103"/>
      <c r="W446" s="103"/>
      <c r="X446" s="103"/>
      <c r="Y446" s="103"/>
      <c r="Z446" s="103"/>
      <c r="AA446" s="103"/>
      <c r="AB446" s="103"/>
      <c r="AC446" s="103"/>
      <c r="AD446" s="103"/>
      <c r="AE446" s="677"/>
      <c r="AF446" s="677"/>
      <c r="AG446" s="677"/>
      <c r="AH446" s="677"/>
      <c r="AI446" s="677"/>
      <c r="AJ446" s="677"/>
      <c r="AK446" s="677"/>
      <c r="AL446" s="677"/>
      <c r="AM446" s="677"/>
      <c r="AN446" s="677"/>
      <c r="AO446" s="103"/>
    </row>
    <row r="447" spans="18:41">
      <c r="R447" s="103"/>
      <c r="S447" s="103"/>
      <c r="T447" s="103"/>
      <c r="U447" s="103"/>
      <c r="V447" s="103"/>
      <c r="W447" s="103"/>
      <c r="X447" s="103"/>
      <c r="Y447" s="103"/>
      <c r="Z447" s="103"/>
      <c r="AA447" s="103"/>
      <c r="AB447" s="103"/>
      <c r="AC447" s="103"/>
      <c r="AD447" s="103"/>
      <c r="AE447" s="677"/>
      <c r="AF447" s="677"/>
      <c r="AG447" s="677"/>
      <c r="AH447" s="677"/>
      <c r="AI447" s="677"/>
      <c r="AJ447" s="677"/>
      <c r="AK447" s="677"/>
      <c r="AL447" s="677"/>
      <c r="AM447" s="677"/>
      <c r="AN447" s="677"/>
      <c r="AO447" s="103"/>
    </row>
    <row r="448" spans="18:41">
      <c r="R448" s="103"/>
      <c r="S448" s="103"/>
      <c r="T448" s="103"/>
      <c r="U448" s="103"/>
      <c r="V448" s="103"/>
      <c r="W448" s="103"/>
      <c r="X448" s="103"/>
      <c r="Y448" s="103"/>
      <c r="Z448" s="103"/>
      <c r="AA448" s="103"/>
      <c r="AB448" s="103"/>
      <c r="AC448" s="103"/>
      <c r="AD448" s="103"/>
      <c r="AE448" s="677"/>
      <c r="AF448" s="677"/>
      <c r="AG448" s="677"/>
      <c r="AH448" s="677"/>
      <c r="AI448" s="677"/>
      <c r="AJ448" s="677"/>
      <c r="AK448" s="677"/>
      <c r="AL448" s="677"/>
      <c r="AM448" s="677"/>
      <c r="AN448" s="677"/>
      <c r="AO448" s="103"/>
    </row>
    <row r="449" spans="18:41">
      <c r="R449" s="103"/>
      <c r="S449" s="103"/>
      <c r="T449" s="103"/>
      <c r="U449" s="103"/>
      <c r="V449" s="103"/>
      <c r="W449" s="103"/>
      <c r="X449" s="103"/>
      <c r="Y449" s="103"/>
      <c r="Z449" s="103"/>
      <c r="AA449" s="103"/>
      <c r="AB449" s="103"/>
      <c r="AC449" s="103"/>
      <c r="AD449" s="103"/>
      <c r="AE449" s="677"/>
      <c r="AF449" s="677"/>
      <c r="AG449" s="677"/>
      <c r="AH449" s="677"/>
      <c r="AI449" s="677"/>
      <c r="AJ449" s="677"/>
      <c r="AK449" s="677"/>
      <c r="AL449" s="677"/>
      <c r="AM449" s="677"/>
      <c r="AN449" s="677"/>
      <c r="AO449" s="103"/>
    </row>
    <row r="450" spans="18:41">
      <c r="R450" s="103"/>
      <c r="S450" s="103"/>
      <c r="T450" s="103"/>
      <c r="U450" s="103"/>
      <c r="V450" s="103"/>
      <c r="W450" s="103"/>
      <c r="X450" s="103"/>
      <c r="Y450" s="103"/>
      <c r="Z450" s="103"/>
      <c r="AA450" s="103"/>
      <c r="AB450" s="103"/>
      <c r="AC450" s="103"/>
      <c r="AD450" s="103"/>
      <c r="AE450" s="677"/>
      <c r="AF450" s="677"/>
      <c r="AG450" s="677"/>
      <c r="AH450" s="677"/>
      <c r="AI450" s="677"/>
      <c r="AJ450" s="677"/>
      <c r="AK450" s="677"/>
      <c r="AL450" s="677"/>
      <c r="AM450" s="677"/>
      <c r="AN450" s="677"/>
      <c r="AO450" s="103"/>
    </row>
    <row r="451" spans="18:41">
      <c r="R451" s="103"/>
      <c r="S451" s="103"/>
      <c r="T451" s="103"/>
      <c r="U451" s="103"/>
      <c r="V451" s="103"/>
      <c r="W451" s="103"/>
      <c r="X451" s="103"/>
      <c r="Y451" s="103"/>
      <c r="Z451" s="103"/>
      <c r="AA451" s="103"/>
      <c r="AB451" s="103"/>
      <c r="AC451" s="103"/>
      <c r="AD451" s="103"/>
      <c r="AE451" s="677"/>
      <c r="AF451" s="677"/>
      <c r="AG451" s="677"/>
      <c r="AH451" s="677"/>
      <c r="AI451" s="677"/>
      <c r="AJ451" s="677"/>
      <c r="AK451" s="677"/>
      <c r="AL451" s="677"/>
      <c r="AM451" s="677"/>
      <c r="AN451" s="677"/>
      <c r="AO451" s="103"/>
    </row>
    <row r="452" spans="18:41">
      <c r="R452" s="103"/>
      <c r="S452" s="103"/>
      <c r="T452" s="103"/>
      <c r="U452" s="103"/>
      <c r="V452" s="103"/>
      <c r="W452" s="103"/>
      <c r="X452" s="103"/>
      <c r="Y452" s="103"/>
      <c r="Z452" s="103"/>
      <c r="AA452" s="103"/>
      <c r="AB452" s="103"/>
      <c r="AC452" s="103"/>
      <c r="AD452" s="103"/>
      <c r="AE452" s="677"/>
      <c r="AF452" s="677"/>
      <c r="AG452" s="677"/>
      <c r="AH452" s="677"/>
      <c r="AI452" s="677"/>
      <c r="AJ452" s="677"/>
      <c r="AK452" s="677"/>
      <c r="AL452" s="677"/>
      <c r="AM452" s="677"/>
      <c r="AN452" s="677"/>
      <c r="AO452" s="103"/>
    </row>
    <row r="453" spans="18:41">
      <c r="R453" s="103"/>
      <c r="S453" s="103"/>
      <c r="T453" s="103"/>
      <c r="U453" s="103"/>
      <c r="V453" s="103"/>
      <c r="W453" s="103"/>
      <c r="X453" s="103"/>
      <c r="Y453" s="103"/>
      <c r="Z453" s="103"/>
      <c r="AA453" s="103"/>
      <c r="AB453" s="103"/>
      <c r="AC453" s="103"/>
      <c r="AD453" s="103"/>
      <c r="AE453" s="677"/>
      <c r="AF453" s="677"/>
      <c r="AG453" s="677"/>
      <c r="AH453" s="677"/>
      <c r="AI453" s="677"/>
      <c r="AJ453" s="677"/>
      <c r="AK453" s="677"/>
      <c r="AL453" s="677"/>
      <c r="AM453" s="677"/>
      <c r="AN453" s="677"/>
      <c r="AO453" s="103"/>
    </row>
    <row r="454" spans="18:41">
      <c r="R454" s="103"/>
      <c r="S454" s="103"/>
      <c r="T454" s="103"/>
      <c r="U454" s="103"/>
      <c r="V454" s="103"/>
      <c r="W454" s="103"/>
      <c r="X454" s="103"/>
      <c r="Y454" s="103"/>
      <c r="Z454" s="103"/>
      <c r="AA454" s="103"/>
      <c r="AB454" s="103"/>
      <c r="AC454" s="103"/>
      <c r="AD454" s="103"/>
      <c r="AE454" s="677"/>
      <c r="AF454" s="677"/>
      <c r="AG454" s="677"/>
      <c r="AH454" s="677"/>
      <c r="AI454" s="677"/>
      <c r="AJ454" s="677"/>
      <c r="AK454" s="677"/>
      <c r="AL454" s="677"/>
      <c r="AM454" s="677"/>
      <c r="AN454" s="677"/>
      <c r="AO454" s="103"/>
    </row>
    <row r="455" spans="18:41">
      <c r="R455" s="103"/>
      <c r="S455" s="103"/>
      <c r="T455" s="103"/>
      <c r="U455" s="103"/>
      <c r="V455" s="103"/>
      <c r="W455" s="103"/>
      <c r="X455" s="103"/>
      <c r="Y455" s="103"/>
      <c r="Z455" s="103"/>
      <c r="AA455" s="103"/>
      <c r="AB455" s="103"/>
      <c r="AC455" s="103"/>
      <c r="AD455" s="103"/>
      <c r="AE455" s="677"/>
      <c r="AF455" s="677"/>
      <c r="AG455" s="677"/>
      <c r="AH455" s="677"/>
      <c r="AI455" s="677"/>
      <c r="AJ455" s="677"/>
      <c r="AK455" s="677"/>
      <c r="AL455" s="677"/>
      <c r="AM455" s="677"/>
      <c r="AN455" s="677"/>
      <c r="AO455" s="103"/>
    </row>
    <row r="456" spans="18:41">
      <c r="R456" s="103"/>
      <c r="S456" s="103"/>
      <c r="T456" s="103"/>
      <c r="U456" s="103"/>
      <c r="V456" s="103"/>
      <c r="W456" s="103"/>
      <c r="X456" s="103"/>
      <c r="Y456" s="103"/>
      <c r="Z456" s="103"/>
      <c r="AA456" s="103"/>
      <c r="AB456" s="103"/>
      <c r="AC456" s="103"/>
      <c r="AD456" s="103"/>
      <c r="AE456" s="677"/>
      <c r="AF456" s="677"/>
      <c r="AG456" s="677"/>
      <c r="AH456" s="677"/>
      <c r="AI456" s="677"/>
      <c r="AJ456" s="677"/>
      <c r="AK456" s="677"/>
      <c r="AL456" s="677"/>
      <c r="AM456" s="677"/>
      <c r="AN456" s="677"/>
      <c r="AO456" s="103"/>
    </row>
    <row r="457" spans="18:41">
      <c r="R457" s="103"/>
      <c r="S457" s="103"/>
      <c r="T457" s="103"/>
      <c r="U457" s="103"/>
      <c r="V457" s="103"/>
      <c r="W457" s="103"/>
      <c r="X457" s="103"/>
      <c r="Y457" s="103"/>
      <c r="Z457" s="103"/>
      <c r="AA457" s="103"/>
      <c r="AB457" s="103"/>
      <c r="AC457" s="103"/>
      <c r="AD457" s="103"/>
      <c r="AE457" s="677"/>
      <c r="AF457" s="677"/>
      <c r="AG457" s="677"/>
      <c r="AH457" s="677"/>
      <c r="AI457" s="677"/>
      <c r="AJ457" s="677"/>
      <c r="AK457" s="677"/>
      <c r="AL457" s="677"/>
      <c r="AM457" s="677"/>
      <c r="AN457" s="677"/>
      <c r="AO457" s="103"/>
    </row>
    <row r="458" spans="18:41">
      <c r="R458" s="103"/>
      <c r="S458" s="103"/>
      <c r="T458" s="103"/>
      <c r="U458" s="103"/>
      <c r="V458" s="103"/>
      <c r="W458" s="103"/>
      <c r="X458" s="103"/>
      <c r="Y458" s="103"/>
      <c r="Z458" s="103"/>
      <c r="AA458" s="103"/>
      <c r="AB458" s="103"/>
      <c r="AC458" s="103"/>
      <c r="AD458" s="103"/>
      <c r="AE458" s="677"/>
      <c r="AF458" s="677"/>
      <c r="AG458" s="677"/>
      <c r="AH458" s="677"/>
      <c r="AI458" s="677"/>
      <c r="AJ458" s="677"/>
      <c r="AK458" s="677"/>
      <c r="AL458" s="677"/>
      <c r="AM458" s="677"/>
      <c r="AN458" s="677"/>
      <c r="AO458" s="103"/>
    </row>
    <row r="459" spans="18:41">
      <c r="R459" s="103"/>
      <c r="S459" s="103"/>
      <c r="T459" s="103"/>
      <c r="U459" s="103"/>
      <c r="V459" s="103"/>
      <c r="W459" s="103"/>
      <c r="X459" s="103"/>
      <c r="Y459" s="103"/>
      <c r="Z459" s="103"/>
      <c r="AA459" s="103"/>
      <c r="AB459" s="103"/>
      <c r="AC459" s="103"/>
      <c r="AD459" s="103"/>
      <c r="AE459" s="677"/>
      <c r="AF459" s="677"/>
      <c r="AG459" s="677"/>
      <c r="AH459" s="677"/>
      <c r="AI459" s="677"/>
      <c r="AJ459" s="677"/>
      <c r="AK459" s="677"/>
      <c r="AL459" s="677"/>
      <c r="AM459" s="677"/>
      <c r="AN459" s="677"/>
      <c r="AO459" s="103"/>
    </row>
    <row r="460" spans="18:41">
      <c r="R460" s="103"/>
      <c r="S460" s="103"/>
      <c r="T460" s="103"/>
      <c r="U460" s="103"/>
      <c r="V460" s="103"/>
      <c r="W460" s="103"/>
      <c r="X460" s="103"/>
      <c r="Y460" s="103"/>
      <c r="Z460" s="103"/>
      <c r="AA460" s="103"/>
      <c r="AB460" s="103"/>
      <c r="AC460" s="103"/>
      <c r="AD460" s="103"/>
      <c r="AE460" s="677"/>
      <c r="AF460" s="677"/>
      <c r="AG460" s="677"/>
      <c r="AH460" s="677"/>
      <c r="AI460" s="677"/>
      <c r="AJ460" s="677"/>
      <c r="AK460" s="677"/>
      <c r="AL460" s="677"/>
      <c r="AM460" s="677"/>
      <c r="AN460" s="677"/>
      <c r="AO460" s="103"/>
    </row>
    <row r="461" spans="18:41" ht="17.25" customHeight="1">
      <c r="R461" s="103"/>
      <c r="S461" s="103"/>
      <c r="T461" s="103"/>
      <c r="U461" s="103"/>
      <c r="V461" s="103"/>
      <c r="W461" s="103"/>
      <c r="X461" s="103"/>
      <c r="Y461" s="103"/>
      <c r="Z461" s="103"/>
      <c r="AA461" s="103"/>
      <c r="AB461" s="103"/>
      <c r="AC461" s="103"/>
      <c r="AD461" s="103"/>
      <c r="AE461" s="677"/>
      <c r="AF461" s="677"/>
      <c r="AG461" s="677"/>
      <c r="AH461" s="677"/>
      <c r="AI461" s="677"/>
      <c r="AJ461" s="677"/>
      <c r="AK461" s="677"/>
      <c r="AL461" s="677"/>
      <c r="AM461" s="677"/>
      <c r="AN461" s="677"/>
      <c r="AO461" s="103"/>
    </row>
    <row r="462" spans="18:41">
      <c r="R462" s="103"/>
      <c r="S462" s="103"/>
      <c r="T462" s="103"/>
      <c r="U462" s="103"/>
      <c r="V462" s="103"/>
      <c r="W462" s="103"/>
      <c r="X462" s="103"/>
      <c r="Y462" s="103"/>
      <c r="Z462" s="103"/>
      <c r="AA462" s="103"/>
      <c r="AB462" s="103"/>
      <c r="AC462" s="103"/>
      <c r="AD462" s="103"/>
      <c r="AE462" s="677"/>
      <c r="AF462" s="677"/>
      <c r="AG462" s="677"/>
      <c r="AH462" s="677"/>
      <c r="AI462" s="677"/>
      <c r="AJ462" s="677"/>
      <c r="AK462" s="677"/>
      <c r="AL462" s="677"/>
      <c r="AM462" s="677"/>
      <c r="AN462" s="677"/>
      <c r="AO462" s="103"/>
    </row>
    <row r="463" spans="18:41">
      <c r="R463" s="103"/>
      <c r="S463" s="103"/>
      <c r="T463" s="103"/>
      <c r="U463" s="103"/>
      <c r="V463" s="103"/>
      <c r="W463" s="103"/>
      <c r="X463" s="103"/>
      <c r="Y463" s="103"/>
      <c r="Z463" s="103"/>
      <c r="AA463" s="103"/>
      <c r="AB463" s="103"/>
      <c r="AC463" s="103"/>
      <c r="AD463" s="103"/>
      <c r="AE463" s="677"/>
      <c r="AF463" s="677"/>
      <c r="AG463" s="677"/>
      <c r="AH463" s="677"/>
      <c r="AI463" s="677"/>
      <c r="AJ463" s="677"/>
      <c r="AK463" s="677"/>
      <c r="AL463" s="677"/>
      <c r="AM463" s="677"/>
      <c r="AN463" s="677"/>
      <c r="AO463" s="103"/>
    </row>
    <row r="464" spans="18:41">
      <c r="R464" s="103"/>
      <c r="S464" s="103"/>
      <c r="T464" s="103"/>
      <c r="U464" s="103"/>
      <c r="V464" s="103"/>
      <c r="W464" s="103"/>
      <c r="X464" s="103"/>
      <c r="Y464" s="103"/>
      <c r="Z464" s="103"/>
      <c r="AA464" s="103"/>
      <c r="AB464" s="103"/>
      <c r="AC464" s="103"/>
      <c r="AD464" s="103"/>
      <c r="AE464" s="677"/>
      <c r="AF464" s="677"/>
      <c r="AG464" s="677"/>
      <c r="AH464" s="677"/>
      <c r="AI464" s="677"/>
      <c r="AJ464" s="677"/>
      <c r="AK464" s="677"/>
      <c r="AL464" s="677"/>
      <c r="AM464" s="677"/>
      <c r="AN464" s="677"/>
      <c r="AO464" s="103"/>
    </row>
    <row r="465" spans="10:41">
      <c r="R465" s="103"/>
      <c r="S465" s="103"/>
      <c r="T465" s="103"/>
      <c r="U465" s="103"/>
      <c r="V465" s="103"/>
      <c r="W465" s="103"/>
      <c r="X465" s="103"/>
      <c r="Y465" s="103"/>
      <c r="Z465" s="103"/>
      <c r="AA465" s="103"/>
      <c r="AB465" s="103"/>
      <c r="AC465" s="103"/>
      <c r="AD465" s="103"/>
      <c r="AE465" s="677"/>
      <c r="AF465" s="677"/>
      <c r="AG465" s="677"/>
      <c r="AH465" s="677"/>
      <c r="AI465" s="677"/>
      <c r="AJ465" s="677"/>
      <c r="AK465" s="677"/>
      <c r="AL465" s="677"/>
      <c r="AM465" s="677"/>
      <c r="AN465" s="677"/>
      <c r="AO465" s="103"/>
    </row>
    <row r="466" spans="10:41">
      <c r="R466" s="103"/>
      <c r="S466" s="103"/>
      <c r="T466" s="103"/>
      <c r="U466" s="103"/>
      <c r="V466" s="103"/>
      <c r="W466" s="103"/>
      <c r="X466" s="103"/>
      <c r="Y466" s="103"/>
      <c r="Z466" s="103"/>
      <c r="AA466" s="103"/>
      <c r="AB466" s="103"/>
      <c r="AC466" s="103"/>
      <c r="AD466" s="103"/>
      <c r="AE466" s="677"/>
      <c r="AF466" s="677"/>
      <c r="AG466" s="677"/>
      <c r="AH466" s="677"/>
      <c r="AI466" s="677"/>
      <c r="AJ466" s="677"/>
      <c r="AK466" s="677"/>
      <c r="AL466" s="677"/>
      <c r="AM466" s="677"/>
      <c r="AN466" s="677"/>
      <c r="AO466" s="103"/>
    </row>
    <row r="467" spans="10:41">
      <c r="R467" s="103"/>
      <c r="S467" s="103"/>
      <c r="T467" s="103"/>
      <c r="U467" s="103"/>
      <c r="V467" s="103"/>
      <c r="W467" s="103"/>
      <c r="X467" s="103"/>
      <c r="Y467" s="103"/>
      <c r="Z467" s="103"/>
      <c r="AA467" s="103"/>
      <c r="AB467" s="103"/>
      <c r="AC467" s="103"/>
      <c r="AD467" s="103"/>
      <c r="AE467" s="677"/>
      <c r="AF467" s="677"/>
      <c r="AG467" s="677"/>
      <c r="AH467" s="677"/>
      <c r="AI467" s="677"/>
      <c r="AJ467" s="677"/>
      <c r="AK467" s="677"/>
      <c r="AL467" s="677"/>
      <c r="AM467" s="677"/>
      <c r="AN467" s="677"/>
      <c r="AO467" s="103"/>
    </row>
    <row r="468" spans="10:41">
      <c r="R468" s="103"/>
      <c r="S468" s="103"/>
      <c r="T468" s="103"/>
      <c r="U468" s="103"/>
      <c r="V468" s="103"/>
      <c r="W468" s="103"/>
      <c r="X468" s="103"/>
      <c r="Y468" s="103"/>
      <c r="Z468" s="103"/>
      <c r="AA468" s="103"/>
      <c r="AB468" s="103"/>
      <c r="AC468" s="103"/>
      <c r="AD468" s="103"/>
      <c r="AE468" s="677"/>
      <c r="AF468" s="677"/>
      <c r="AG468" s="677"/>
      <c r="AH468" s="677"/>
      <c r="AI468" s="677"/>
      <c r="AJ468" s="677"/>
      <c r="AK468" s="677"/>
      <c r="AL468" s="677"/>
      <c r="AM468" s="677"/>
      <c r="AN468" s="677"/>
      <c r="AO468" s="103"/>
    </row>
    <row r="469" spans="10:41">
      <c r="R469" s="103"/>
      <c r="S469" s="103"/>
      <c r="T469" s="103"/>
      <c r="U469" s="103"/>
      <c r="V469" s="103"/>
      <c r="W469" s="103"/>
      <c r="X469" s="103"/>
      <c r="Y469" s="103"/>
      <c r="Z469" s="103"/>
      <c r="AA469" s="103"/>
      <c r="AB469" s="103"/>
      <c r="AC469" s="103"/>
      <c r="AD469" s="103"/>
      <c r="AE469" s="677"/>
      <c r="AF469" s="677"/>
      <c r="AG469" s="677"/>
      <c r="AH469" s="677"/>
      <c r="AI469" s="677"/>
      <c r="AJ469" s="677"/>
      <c r="AK469" s="677"/>
      <c r="AL469" s="677"/>
      <c r="AM469" s="677"/>
      <c r="AN469" s="677"/>
      <c r="AO469" s="103"/>
    </row>
    <row r="470" spans="10:41">
      <c r="R470" s="103"/>
      <c r="S470" s="103"/>
      <c r="T470" s="103"/>
      <c r="U470" s="103"/>
      <c r="V470" s="103"/>
      <c r="W470" s="103"/>
      <c r="X470" s="103"/>
      <c r="Y470" s="103"/>
      <c r="Z470" s="103"/>
      <c r="AA470" s="103"/>
      <c r="AB470" s="103"/>
      <c r="AC470" s="103"/>
      <c r="AD470" s="103"/>
      <c r="AE470" s="677"/>
      <c r="AF470" s="677"/>
      <c r="AG470" s="677"/>
      <c r="AH470" s="677"/>
      <c r="AI470" s="677"/>
      <c r="AJ470" s="677"/>
      <c r="AK470" s="677"/>
      <c r="AL470" s="677"/>
      <c r="AM470" s="677"/>
      <c r="AN470" s="677"/>
      <c r="AO470" s="103"/>
    </row>
    <row r="475" spans="10:41">
      <c r="J475" s="78"/>
    </row>
    <row r="476" spans="10:41">
      <c r="J476" s="78"/>
    </row>
    <row r="477" spans="10:41">
      <c r="J477" s="78" t="s">
        <v>447</v>
      </c>
    </row>
    <row r="478" spans="10:41" ht="17.25" customHeight="1">
      <c r="J478" s="78"/>
    </row>
    <row r="479" spans="10:41">
      <c r="J479" s="78"/>
    </row>
    <row r="480" spans="10:41">
      <c r="J480" s="96"/>
    </row>
    <row r="481" spans="10:10">
      <c r="J481" s="120"/>
    </row>
    <row r="482" spans="10:10">
      <c r="J482" s="78"/>
    </row>
    <row r="483" spans="10:10">
      <c r="J483" s="78"/>
    </row>
    <row r="484" spans="10:10">
      <c r="J484" s="78"/>
    </row>
    <row r="485" spans="10:10">
      <c r="J485" s="78"/>
    </row>
    <row r="492" spans="10:10">
      <c r="J492" s="120"/>
    </row>
    <row r="493" spans="10:10">
      <c r="J493" s="120"/>
    </row>
    <row r="494" spans="10:10">
      <c r="J494" s="78"/>
    </row>
    <row r="495" spans="10:10">
      <c r="J495" s="78"/>
    </row>
    <row r="496" spans="10:10" ht="17.25" customHeight="1">
      <c r="J496" s="78" t="s">
        <v>447</v>
      </c>
    </row>
    <row r="497" spans="10:10">
      <c r="J497" s="78"/>
    </row>
    <row r="498" spans="10:10">
      <c r="J498" s="78"/>
    </row>
    <row r="499" spans="10:10">
      <c r="J499" s="96"/>
    </row>
    <row r="500" spans="10:10">
      <c r="J500" s="120"/>
    </row>
    <row r="501" spans="10:10">
      <c r="J501" s="78"/>
    </row>
    <row r="502" spans="10:10">
      <c r="J502" s="78"/>
    </row>
    <row r="503" spans="10:10">
      <c r="J503" s="78" t="s">
        <v>447</v>
      </c>
    </row>
    <row r="504" spans="10:10">
      <c r="J504" s="78"/>
    </row>
    <row r="505" spans="10:10">
      <c r="J505" s="78"/>
    </row>
    <row r="506" spans="10:10">
      <c r="J506" s="96"/>
    </row>
    <row r="507" spans="10:10">
      <c r="J507" s="96"/>
    </row>
    <row r="508" spans="10:10">
      <c r="J508" s="78"/>
    </row>
    <row r="509" spans="10:10">
      <c r="J509" s="78"/>
    </row>
    <row r="510" spans="10:10">
      <c r="J510" s="78"/>
    </row>
    <row r="511" spans="10:10">
      <c r="J511" s="78"/>
    </row>
    <row r="512" spans="10:10">
      <c r="J512" s="78"/>
    </row>
    <row r="513" spans="10:10">
      <c r="J513" s="96"/>
    </row>
    <row r="514" spans="10:10">
      <c r="J514" s="96"/>
    </row>
    <row r="515" spans="10:10" ht="17.25" customHeight="1">
      <c r="J515" s="78"/>
    </row>
    <row r="516" spans="10:10">
      <c r="J516" s="78"/>
    </row>
    <row r="517" spans="10:10">
      <c r="J517" s="97"/>
    </row>
    <row r="518" spans="10:10">
      <c r="J518" s="97"/>
    </row>
    <row r="519" spans="10:10">
      <c r="J519" s="78"/>
    </row>
    <row r="520" spans="10:10">
      <c r="J520" s="96"/>
    </row>
    <row r="521" spans="10:10">
      <c r="J521" s="120"/>
    </row>
    <row r="522" spans="10:10">
      <c r="J522" s="78"/>
    </row>
    <row r="523" spans="10:10">
      <c r="J523" s="78"/>
    </row>
    <row r="524" spans="10:10">
      <c r="J524" s="78"/>
    </row>
    <row r="525" spans="10:10">
      <c r="J525" s="78"/>
    </row>
    <row r="526" spans="10:10">
      <c r="J526" s="78"/>
    </row>
    <row r="527" spans="10:10">
      <c r="J527" s="78"/>
    </row>
    <row r="528" spans="10:10">
      <c r="J528" s="78"/>
    </row>
    <row r="529" spans="10:10">
      <c r="J529" s="78"/>
    </row>
    <row r="530" spans="10:10">
      <c r="J530" s="97"/>
    </row>
    <row r="531" spans="10:10">
      <c r="J531" s="97"/>
    </row>
    <row r="532" spans="10:10">
      <c r="J532" s="97"/>
    </row>
    <row r="533" spans="10:10">
      <c r="J533" s="97"/>
    </row>
    <row r="534" spans="10:10">
      <c r="J534" s="97"/>
    </row>
    <row r="535" spans="10:10">
      <c r="J535" s="78"/>
    </row>
    <row r="536" spans="10:10">
      <c r="J536" s="96"/>
    </row>
    <row r="537" spans="10:10">
      <c r="J537" s="120"/>
    </row>
    <row r="538" spans="10:10">
      <c r="J538" s="103"/>
    </row>
    <row r="539" spans="10:10">
      <c r="J539" s="78"/>
    </row>
    <row r="540" spans="10:10">
      <c r="J540" s="78"/>
    </row>
    <row r="541" spans="10:10">
      <c r="J541" s="78"/>
    </row>
    <row r="542" spans="10:10" ht="17.25" customHeight="1">
      <c r="J542" s="78"/>
    </row>
    <row r="543" spans="10:10">
      <c r="J543" s="78"/>
    </row>
    <row r="544" spans="10:10">
      <c r="J544" s="78"/>
    </row>
    <row r="545" spans="10:10">
      <c r="J545" s="78"/>
    </row>
    <row r="546" spans="10:10">
      <c r="J546" s="78"/>
    </row>
    <row r="547" spans="10:10">
      <c r="J547" s="78"/>
    </row>
    <row r="548" spans="10:10">
      <c r="J548" s="78"/>
    </row>
    <row r="549" spans="10:10">
      <c r="J549" s="78"/>
    </row>
    <row r="550" spans="10:10">
      <c r="J550" s="78"/>
    </row>
    <row r="563" spans="10:10">
      <c r="J563" s="120"/>
    </row>
    <row r="564" spans="10:10">
      <c r="J564" s="120"/>
    </row>
    <row r="565" spans="10:10">
      <c r="J565" s="78"/>
    </row>
    <row r="566" spans="10:10">
      <c r="J566" s="78"/>
    </row>
    <row r="567" spans="10:10">
      <c r="J567" s="78"/>
    </row>
    <row r="568" spans="10:10">
      <c r="J568" s="78"/>
    </row>
    <row r="569" spans="10:10">
      <c r="J569" s="78"/>
    </row>
    <row r="570" spans="10:10">
      <c r="J570" s="78"/>
    </row>
    <row r="571" spans="10:10">
      <c r="J571" s="78"/>
    </row>
    <row r="572" spans="10:10">
      <c r="J572" s="78"/>
    </row>
    <row r="573" spans="10:10">
      <c r="J573" s="78"/>
    </row>
    <row r="574" spans="10:10">
      <c r="J574" s="78"/>
    </row>
    <row r="575" spans="10:10">
      <c r="J575" s="78"/>
    </row>
    <row r="576" spans="10:10">
      <c r="J576" s="78"/>
    </row>
    <row r="577" spans="10:10">
      <c r="J577" s="78"/>
    </row>
    <row r="591" spans="10:10">
      <c r="J591" s="120"/>
    </row>
    <row r="592" spans="10:10">
      <c r="J592" s="120"/>
    </row>
    <row r="594" spans="10:10">
      <c r="J594" s="78"/>
    </row>
    <row r="595" spans="10:10">
      <c r="J595" s="78"/>
    </row>
    <row r="596" spans="10:10">
      <c r="J596" s="78"/>
    </row>
    <row r="597" spans="10:10">
      <c r="J597" s="78"/>
    </row>
    <row r="598" spans="10:10">
      <c r="J598" s="78"/>
    </row>
    <row r="599" spans="10:10">
      <c r="J599" s="78"/>
    </row>
    <row r="600" spans="10:10">
      <c r="J600" s="78"/>
    </row>
    <row r="601" spans="10:10">
      <c r="J601" s="78"/>
    </row>
    <row r="602" spans="10:10">
      <c r="J602" s="78"/>
    </row>
    <row r="603" spans="10:10">
      <c r="J603" s="78"/>
    </row>
    <row r="604" spans="10:10">
      <c r="J604" s="78"/>
    </row>
    <row r="606" spans="10:10">
      <c r="J606" s="78"/>
    </row>
    <row r="608" spans="10:10">
      <c r="J608" s="78"/>
    </row>
    <row r="609" spans="10:10">
      <c r="J609" s="96"/>
    </row>
    <row r="610" spans="10:10">
      <c r="J610" s="120"/>
    </row>
    <row r="612" spans="10:10">
      <c r="J612" s="78"/>
    </row>
    <row r="613" spans="10:10">
      <c r="J613" s="78"/>
    </row>
    <row r="614" spans="10:10">
      <c r="J614" s="78"/>
    </row>
    <row r="615" spans="10:10">
      <c r="J615" s="78"/>
    </row>
    <row r="616" spans="10:10">
      <c r="J616" s="78"/>
    </row>
    <row r="617" spans="10:10">
      <c r="J617" s="78"/>
    </row>
    <row r="618" spans="10:10">
      <c r="J618" s="78"/>
    </row>
    <row r="619" spans="10:10">
      <c r="J619" s="78"/>
    </row>
    <row r="620" spans="10:10">
      <c r="J620" s="78"/>
    </row>
    <row r="621" spans="10:10">
      <c r="J621" s="78"/>
    </row>
    <row r="622" spans="10:10">
      <c r="J622" s="78"/>
    </row>
    <row r="624" spans="10:10">
      <c r="J624" s="78"/>
    </row>
    <row r="626" spans="10:10">
      <c r="J626" s="78"/>
    </row>
    <row r="627" spans="10:10">
      <c r="J627" s="96"/>
    </row>
    <row r="628" spans="10:10">
      <c r="J628" s="120"/>
    </row>
    <row r="630" spans="10:10">
      <c r="J630" s="78"/>
    </row>
    <row r="631" spans="10:10">
      <c r="J631" s="78"/>
    </row>
    <row r="632" spans="10:10">
      <c r="J632" s="78"/>
    </row>
    <row r="633" spans="10:10">
      <c r="J633" s="78"/>
    </row>
    <row r="634" spans="10:10">
      <c r="J634" s="78"/>
    </row>
    <row r="635" spans="10:10">
      <c r="J635" s="78"/>
    </row>
    <row r="636" spans="10:10">
      <c r="J636" s="78"/>
    </row>
    <row r="637" spans="10:10">
      <c r="J637" s="78"/>
    </row>
    <row r="638" spans="10:10">
      <c r="J638" s="78"/>
    </row>
    <row r="639" spans="10:10">
      <c r="J639" s="78"/>
    </row>
    <row r="640" spans="10:10">
      <c r="J640" s="78"/>
    </row>
    <row r="642" spans="10:10">
      <c r="J642" s="78"/>
    </row>
    <row r="644" spans="10:10">
      <c r="J644" s="78"/>
    </row>
    <row r="645" spans="10:10">
      <c r="J645" s="96"/>
    </row>
    <row r="646" spans="10:10">
      <c r="J646" s="120"/>
    </row>
    <row r="648" spans="10:10">
      <c r="J648" s="78"/>
    </row>
    <row r="649" spans="10:10">
      <c r="J649" s="78"/>
    </row>
    <row r="650" spans="10:10">
      <c r="J650" s="78"/>
    </row>
    <row r="651" spans="10:10">
      <c r="J651" s="78"/>
    </row>
    <row r="652" spans="10:10">
      <c r="J652" s="78"/>
    </row>
    <row r="653" spans="10:10">
      <c r="J653" s="78"/>
    </row>
    <row r="654" spans="10:10">
      <c r="J654" s="78"/>
    </row>
    <row r="655" spans="10:10">
      <c r="J655" s="78"/>
    </row>
    <row r="656" spans="10:10">
      <c r="J656" s="78"/>
    </row>
    <row r="657" spans="10:10">
      <c r="J657" s="78"/>
    </row>
    <row r="658" spans="10:10">
      <c r="J658" s="78"/>
    </row>
    <row r="660" spans="10:10">
      <c r="J660" s="78"/>
    </row>
    <row r="662" spans="10:10">
      <c r="J662" s="78"/>
    </row>
    <row r="663" spans="10:10">
      <c r="J663" s="96"/>
    </row>
    <row r="664" spans="10:10">
      <c r="J664" s="120"/>
    </row>
    <row r="666" spans="10:10">
      <c r="J666" s="78"/>
    </row>
    <row r="667" spans="10:10">
      <c r="J667" s="78"/>
    </row>
    <row r="668" spans="10:10">
      <c r="J668" s="78"/>
    </row>
    <row r="669" spans="10:10">
      <c r="J669" s="78"/>
    </row>
    <row r="670" spans="10:10">
      <c r="J670" s="78"/>
    </row>
    <row r="671" spans="10:10">
      <c r="J671" s="78"/>
    </row>
    <row r="672" spans="10:10">
      <c r="J672" s="78"/>
    </row>
    <row r="673" spans="10:10">
      <c r="J673" s="78"/>
    </row>
    <row r="674" spans="10:10">
      <c r="J674" s="78"/>
    </row>
    <row r="675" spans="10:10">
      <c r="J675" s="78"/>
    </row>
    <row r="676" spans="10:10">
      <c r="J676" s="78"/>
    </row>
    <row r="678" spans="10:10">
      <c r="J678" s="78"/>
    </row>
    <row r="680" spans="10:10">
      <c r="J680" s="120"/>
    </row>
    <row r="681" spans="10:10">
      <c r="J681" s="96"/>
    </row>
    <row r="682" spans="10:10">
      <c r="J682" s="78"/>
    </row>
    <row r="683" spans="10:10">
      <c r="J683" s="78"/>
    </row>
    <row r="684" spans="10:10">
      <c r="J684" s="78"/>
    </row>
    <row r="685" spans="10:10">
      <c r="J685" s="78"/>
    </row>
    <row r="686" spans="10:10">
      <c r="J686" s="78"/>
    </row>
    <row r="687" spans="10:10">
      <c r="J687" s="78"/>
    </row>
    <row r="688" spans="10:10">
      <c r="J688" s="78"/>
    </row>
    <row r="689" spans="10:10">
      <c r="J689" s="78"/>
    </row>
    <row r="690" spans="10:10">
      <c r="J690" s="78"/>
    </row>
    <row r="691" spans="10:10">
      <c r="J691" s="78"/>
    </row>
    <row r="692" spans="10:10">
      <c r="J692" s="78"/>
    </row>
    <row r="695" spans="10:10">
      <c r="J695" s="78"/>
    </row>
    <row r="697" spans="10:10">
      <c r="J697" s="78"/>
    </row>
    <row r="698" spans="10:10">
      <c r="J698" s="96"/>
    </row>
    <row r="699" spans="10:10">
      <c r="J699" s="120"/>
    </row>
    <row r="701" spans="10:10">
      <c r="J701" s="78"/>
    </row>
    <row r="702" spans="10:10">
      <c r="J702" s="78"/>
    </row>
    <row r="703" spans="10:10">
      <c r="J703" s="78"/>
    </row>
    <row r="704" spans="10:10">
      <c r="J704" s="78"/>
    </row>
    <row r="705" spans="10:10">
      <c r="J705" s="78"/>
    </row>
    <row r="706" spans="10:10">
      <c r="J706" s="78"/>
    </row>
    <row r="707" spans="10:10">
      <c r="J707" s="78"/>
    </row>
    <row r="708" spans="10:10">
      <c r="J708" s="78"/>
    </row>
    <row r="709" spans="10:10">
      <c r="J709" s="78"/>
    </row>
    <row r="710" spans="10:10">
      <c r="J710" s="78"/>
    </row>
    <row r="711" spans="10:10">
      <c r="J711" s="78"/>
    </row>
    <row r="713" spans="10:10">
      <c r="J713" s="78"/>
    </row>
    <row r="715" spans="10:10">
      <c r="J715" s="78"/>
    </row>
    <row r="717" spans="10:10">
      <c r="J717" s="120"/>
    </row>
    <row r="718" spans="10:10">
      <c r="J718" s="120"/>
    </row>
    <row r="720" spans="10:10">
      <c r="J720" s="78"/>
    </row>
    <row r="721" spans="10:10">
      <c r="J721" s="78"/>
    </row>
    <row r="722" spans="10:10">
      <c r="J722" s="78"/>
    </row>
    <row r="723" spans="10:10">
      <c r="J723" s="78"/>
    </row>
    <row r="724" spans="10:10">
      <c r="J724" s="78"/>
    </row>
    <row r="725" spans="10:10">
      <c r="J725" s="78"/>
    </row>
    <row r="726" spans="10:10">
      <c r="J726" s="78"/>
    </row>
    <row r="727" spans="10:10">
      <c r="J727" s="78"/>
    </row>
    <row r="728" spans="10:10">
      <c r="J728" s="78"/>
    </row>
    <row r="729" spans="10:10">
      <c r="J729" s="78"/>
    </row>
    <row r="730" spans="10:10">
      <c r="J730" s="78"/>
    </row>
    <row r="732" spans="10:10">
      <c r="J732" s="78"/>
    </row>
    <row r="734" spans="10:10">
      <c r="J734" s="78"/>
    </row>
    <row r="735" spans="10:10">
      <c r="J735" s="78"/>
    </row>
    <row r="736" spans="10:10">
      <c r="J736" s="78"/>
    </row>
    <row r="737" spans="10:10">
      <c r="J737" s="78"/>
    </row>
    <row r="738" spans="10:10">
      <c r="J738" s="78"/>
    </row>
    <row r="739" spans="10:10">
      <c r="J739" s="78"/>
    </row>
    <row r="740" spans="10:10">
      <c r="J740" s="78"/>
    </row>
    <row r="744" spans="10:10">
      <c r="J744" s="120"/>
    </row>
    <row r="745" spans="10:10">
      <c r="J745" s="120"/>
    </row>
    <row r="747" spans="10:10">
      <c r="J747" s="78"/>
    </row>
    <row r="748" spans="10:10">
      <c r="J748" s="78"/>
    </row>
    <row r="749" spans="10:10">
      <c r="J749" s="78"/>
    </row>
    <row r="750" spans="10:10">
      <c r="J750" s="78"/>
    </row>
    <row r="751" spans="10:10">
      <c r="J751" s="78"/>
    </row>
    <row r="752" spans="10:10">
      <c r="J752" s="78"/>
    </row>
    <row r="753" spans="10:10">
      <c r="J753" s="78"/>
    </row>
    <row r="754" spans="10:10">
      <c r="J754" s="78"/>
    </row>
    <row r="755" spans="10:10">
      <c r="J755" s="78"/>
    </row>
    <row r="756" spans="10:10">
      <c r="J756" s="78"/>
    </row>
    <row r="757" spans="10:10">
      <c r="J757" s="78"/>
    </row>
    <row r="759" spans="10:10">
      <c r="J759" s="78"/>
    </row>
    <row r="761" spans="10:10">
      <c r="J761" s="78"/>
    </row>
    <row r="762" spans="10:10">
      <c r="J762" s="78"/>
    </row>
    <row r="763" spans="10:10">
      <c r="J763" s="78"/>
    </row>
    <row r="764" spans="10:10">
      <c r="J764" s="78"/>
    </row>
    <row r="765" spans="10:10">
      <c r="J765" s="78"/>
    </row>
    <row r="766" spans="10:10">
      <c r="J766" s="78"/>
    </row>
    <row r="767" spans="10:10">
      <c r="J767" s="78"/>
    </row>
  </sheetData>
  <sheetProtection algorithmName="SHA-512" hashValue="o0kdXKqXbi+WyhM6xtIkmxDAj1v33/tDlIHYM+sHk6pIPPQCuMd16MnWgiFzuKx8/iEqJy+0s1NtiJHSnEguxA==" saltValue="newdTVI77slaihnOjlg9RA==" spinCount="100000" sheet="1" objects="1" scenarios="1"/>
  <protectedRanges>
    <protectedRange sqref="I1:I1048576 S1:S1048576 AC1:AC1048576 AO1:AO1048576" name="Range1"/>
  </protectedRanges>
  <mergeCells count="708">
    <mergeCell ref="A2:AD2"/>
    <mergeCell ref="A3:J3"/>
    <mergeCell ref="K3:T3"/>
    <mergeCell ref="A5:J5"/>
    <mergeCell ref="K5:T5"/>
    <mergeCell ref="U5:AC5"/>
    <mergeCell ref="AE5:AO5"/>
    <mergeCell ref="A6:H6"/>
    <mergeCell ref="K6:R6"/>
    <mergeCell ref="U6:AB6"/>
    <mergeCell ref="AE6:AN6"/>
    <mergeCell ref="A7:D7"/>
    <mergeCell ref="E7:H7"/>
    <mergeCell ref="K7:N7"/>
    <mergeCell ref="O7:R7"/>
    <mergeCell ref="U7:X7"/>
    <mergeCell ref="AO9:AO10"/>
    <mergeCell ref="A10:D10"/>
    <mergeCell ref="E10:H10"/>
    <mergeCell ref="K10:N10"/>
    <mergeCell ref="O10:R10"/>
    <mergeCell ref="U10:X10"/>
    <mergeCell ref="Y7:AB7"/>
    <mergeCell ref="AE7:AI7"/>
    <mergeCell ref="AJ7:AN7"/>
    <mergeCell ref="A9:D9"/>
    <mergeCell ref="E9:H9"/>
    <mergeCell ref="I9:I10"/>
    <mergeCell ref="K9:N9"/>
    <mergeCell ref="O9:R9"/>
    <mergeCell ref="S9:S10"/>
    <mergeCell ref="U9:X9"/>
    <mergeCell ref="Y10:AB10"/>
    <mergeCell ref="AE10:AI10"/>
    <mergeCell ref="AJ10:AN10"/>
    <mergeCell ref="A13:H13"/>
    <mergeCell ref="K13:R13"/>
    <mergeCell ref="U13:AB13"/>
    <mergeCell ref="AE13:AN13"/>
    <mergeCell ref="Y9:AB9"/>
    <mergeCell ref="AC9:AC10"/>
    <mergeCell ref="AE9:AI9"/>
    <mergeCell ref="AJ9:AN9"/>
    <mergeCell ref="AO16:AO17"/>
    <mergeCell ref="A17:D17"/>
    <mergeCell ref="E17:H17"/>
    <mergeCell ref="K17:N17"/>
    <mergeCell ref="O17:R17"/>
    <mergeCell ref="U17:X17"/>
    <mergeCell ref="Y17:AB17"/>
    <mergeCell ref="AE14:AI14"/>
    <mergeCell ref="AJ14:AN14"/>
    <mergeCell ref="A16:D16"/>
    <mergeCell ref="E16:H16"/>
    <mergeCell ref="I16:I17"/>
    <mergeCell ref="K16:N16"/>
    <mergeCell ref="O16:R16"/>
    <mergeCell ref="S16:S17"/>
    <mergeCell ref="U16:X16"/>
    <mergeCell ref="Y16:AB16"/>
    <mergeCell ref="A14:D14"/>
    <mergeCell ref="E14:H14"/>
    <mergeCell ref="K14:N14"/>
    <mergeCell ref="O14:R14"/>
    <mergeCell ref="U14:X14"/>
    <mergeCell ref="Y14:AB14"/>
    <mergeCell ref="AE17:AI17"/>
    <mergeCell ref="AJ17:AN17"/>
    <mergeCell ref="A20:H20"/>
    <mergeCell ref="K20:R20"/>
    <mergeCell ref="U20:AB20"/>
    <mergeCell ref="AE20:AN20"/>
    <mergeCell ref="AC16:AC17"/>
    <mergeCell ref="AE16:AI16"/>
    <mergeCell ref="AJ16:AN16"/>
    <mergeCell ref="AO23:AO24"/>
    <mergeCell ref="A24:D24"/>
    <mergeCell ref="E24:H24"/>
    <mergeCell ref="K24:N24"/>
    <mergeCell ref="O24:R24"/>
    <mergeCell ref="U24:X24"/>
    <mergeCell ref="Y24:AB24"/>
    <mergeCell ref="AJ24:AN24"/>
    <mergeCell ref="AE21:AI21"/>
    <mergeCell ref="AJ21:AN21"/>
    <mergeCell ref="E23:H23"/>
    <mergeCell ref="I23:I24"/>
    <mergeCell ref="O23:R23"/>
    <mergeCell ref="S23:S24"/>
    <mergeCell ref="Y23:AB23"/>
    <mergeCell ref="AC23:AC24"/>
    <mergeCell ref="AJ23:AN23"/>
    <mergeCell ref="A21:D21"/>
    <mergeCell ref="E21:H21"/>
    <mergeCell ref="K21:N21"/>
    <mergeCell ref="O21:R21"/>
    <mergeCell ref="U21:X21"/>
    <mergeCell ref="Y21:AB21"/>
    <mergeCell ref="AE28:AI28"/>
    <mergeCell ref="AJ28:AN28"/>
    <mergeCell ref="I30:I31"/>
    <mergeCell ref="S30:S31"/>
    <mergeCell ref="AC30:AC31"/>
    <mergeCell ref="AO30:AO35"/>
    <mergeCell ref="A27:H27"/>
    <mergeCell ref="K27:R27"/>
    <mergeCell ref="U27:AB27"/>
    <mergeCell ref="AE27:AN27"/>
    <mergeCell ref="A28:D28"/>
    <mergeCell ref="E28:H28"/>
    <mergeCell ref="K28:N28"/>
    <mergeCell ref="O28:R28"/>
    <mergeCell ref="U28:X28"/>
    <mergeCell ref="Y28:AB28"/>
    <mergeCell ref="A38:H38"/>
    <mergeCell ref="K38:R38"/>
    <mergeCell ref="U38:AB38"/>
    <mergeCell ref="AE38:AN38"/>
    <mergeCell ref="A39:D39"/>
    <mergeCell ref="E39:H39"/>
    <mergeCell ref="K39:N39"/>
    <mergeCell ref="O39:R39"/>
    <mergeCell ref="U39:X39"/>
    <mergeCell ref="Y39:AB39"/>
    <mergeCell ref="AC41:AC42"/>
    <mergeCell ref="AE41:AI41"/>
    <mergeCell ref="AO41:AO42"/>
    <mergeCell ref="A42:D42"/>
    <mergeCell ref="K42:N42"/>
    <mergeCell ref="U42:X42"/>
    <mergeCell ref="AE42:AI42"/>
    <mergeCell ref="AE39:AI39"/>
    <mergeCell ref="AJ39:AN39"/>
    <mergeCell ref="A41:D41"/>
    <mergeCell ref="E41:H41"/>
    <mergeCell ref="I41:I42"/>
    <mergeCell ref="K41:N41"/>
    <mergeCell ref="O41:R41"/>
    <mergeCell ref="S41:S42"/>
    <mergeCell ref="U41:X41"/>
    <mergeCell ref="Y41:AB41"/>
    <mergeCell ref="AE46:AI46"/>
    <mergeCell ref="AJ46:AN46"/>
    <mergeCell ref="I48:I49"/>
    <mergeCell ref="S48:S49"/>
    <mergeCell ref="AC48:AC49"/>
    <mergeCell ref="AO48:AO49"/>
    <mergeCell ref="A45:H45"/>
    <mergeCell ref="K45:R45"/>
    <mergeCell ref="U45:AB45"/>
    <mergeCell ref="AE45:AN45"/>
    <mergeCell ref="A46:D46"/>
    <mergeCell ref="E46:H46"/>
    <mergeCell ref="K46:N46"/>
    <mergeCell ref="O46:R46"/>
    <mergeCell ref="U46:X46"/>
    <mergeCell ref="Y46:AB46"/>
    <mergeCell ref="A52:H52"/>
    <mergeCell ref="K52:R52"/>
    <mergeCell ref="U52:AB52"/>
    <mergeCell ref="AE52:AN52"/>
    <mergeCell ref="A53:D53"/>
    <mergeCell ref="E53:H53"/>
    <mergeCell ref="K53:N53"/>
    <mergeCell ref="O53:R53"/>
    <mergeCell ref="U53:X53"/>
    <mergeCell ref="Y53:AB53"/>
    <mergeCell ref="AE53:AI53"/>
    <mergeCell ref="AJ53:AN53"/>
    <mergeCell ref="AJ67:AN67"/>
    <mergeCell ref="E67:H67"/>
    <mergeCell ref="O67:R67"/>
    <mergeCell ref="Y67:AB67"/>
    <mergeCell ref="AE63:AI63"/>
    <mergeCell ref="AJ63:AN63"/>
    <mergeCell ref="AO65:AO67"/>
    <mergeCell ref="AJ75:AN75"/>
    <mergeCell ref="AO55:AO59"/>
    <mergeCell ref="E59:H59"/>
    <mergeCell ref="O59:R59"/>
    <mergeCell ref="Y59:AB59"/>
    <mergeCell ref="AJ59:AN59"/>
    <mergeCell ref="A62:H62"/>
    <mergeCell ref="K62:R62"/>
    <mergeCell ref="U62:AB62"/>
    <mergeCell ref="AE62:AN62"/>
    <mergeCell ref="I55:I59"/>
    <mergeCell ref="A75:D75"/>
    <mergeCell ref="E75:H75"/>
    <mergeCell ref="K75:N75"/>
    <mergeCell ref="O75:R75"/>
    <mergeCell ref="U75:X75"/>
    <mergeCell ref="Y75:AB75"/>
    <mergeCell ref="S55:S59"/>
    <mergeCell ref="AC55:AC59"/>
    <mergeCell ref="A63:D63"/>
    <mergeCell ref="E63:H63"/>
    <mergeCell ref="K63:N63"/>
    <mergeCell ref="O63:R63"/>
    <mergeCell ref="U63:X63"/>
    <mergeCell ref="Y63:AB63"/>
    <mergeCell ref="E74:H74"/>
    <mergeCell ref="O74:R74"/>
    <mergeCell ref="Y74:AB74"/>
    <mergeCell ref="A70:H70"/>
    <mergeCell ref="K70:R70"/>
    <mergeCell ref="U70:AB70"/>
    <mergeCell ref="AE70:AN70"/>
    <mergeCell ref="A71:D71"/>
    <mergeCell ref="E71:H71"/>
    <mergeCell ref="K71:N71"/>
    <mergeCell ref="O71:R71"/>
    <mergeCell ref="U71:X71"/>
    <mergeCell ref="Y71:AB71"/>
    <mergeCell ref="AE71:AI71"/>
    <mergeCell ref="AJ71:AN71"/>
    <mergeCell ref="U86:X86"/>
    <mergeCell ref="Y86:AB86"/>
    <mergeCell ref="AO81:AO82"/>
    <mergeCell ref="A78:H78"/>
    <mergeCell ref="K78:R78"/>
    <mergeCell ref="U78:AB78"/>
    <mergeCell ref="AE78:AN78"/>
    <mergeCell ref="A79:D79"/>
    <mergeCell ref="E79:H79"/>
    <mergeCell ref="K79:N79"/>
    <mergeCell ref="O79:R79"/>
    <mergeCell ref="U79:X79"/>
    <mergeCell ref="Y79:AB79"/>
    <mergeCell ref="AE79:AI79"/>
    <mergeCell ref="AJ79:AN79"/>
    <mergeCell ref="I81:I82"/>
    <mergeCell ref="S81:S82"/>
    <mergeCell ref="AC81:AC82"/>
    <mergeCell ref="AO96:AO99"/>
    <mergeCell ref="A93:H93"/>
    <mergeCell ref="K93:R93"/>
    <mergeCell ref="U93:AB93"/>
    <mergeCell ref="AE93:AN93"/>
    <mergeCell ref="A94:D94"/>
    <mergeCell ref="E94:H94"/>
    <mergeCell ref="K94:N94"/>
    <mergeCell ref="O94:R94"/>
    <mergeCell ref="U94:X94"/>
    <mergeCell ref="Y94:AB94"/>
    <mergeCell ref="E99:H99"/>
    <mergeCell ref="O99:R99"/>
    <mergeCell ref="Y99:AB99"/>
    <mergeCell ref="AJ99:AN99"/>
    <mergeCell ref="A102:H102"/>
    <mergeCell ref="K102:R102"/>
    <mergeCell ref="U102:AB102"/>
    <mergeCell ref="AE102:AN102"/>
    <mergeCell ref="AE94:AI94"/>
    <mergeCell ref="AJ94:AN94"/>
    <mergeCell ref="I96:I99"/>
    <mergeCell ref="S96:S99"/>
    <mergeCell ref="AC96:AC99"/>
    <mergeCell ref="AE103:AI103"/>
    <mergeCell ref="AJ103:AN103"/>
    <mergeCell ref="I105:I110"/>
    <mergeCell ref="S105:S115"/>
    <mergeCell ref="AC105:AC115"/>
    <mergeCell ref="AO105:AO115"/>
    <mergeCell ref="A103:D103"/>
    <mergeCell ref="E103:H103"/>
    <mergeCell ref="K103:N103"/>
    <mergeCell ref="O103:R103"/>
    <mergeCell ref="U103:X103"/>
    <mergeCell ref="Y103:AB103"/>
    <mergeCell ref="A118:H118"/>
    <mergeCell ref="K118:R118"/>
    <mergeCell ref="U118:AB118"/>
    <mergeCell ref="AE118:AN118"/>
    <mergeCell ref="A119:D119"/>
    <mergeCell ref="E119:H119"/>
    <mergeCell ref="K119:N119"/>
    <mergeCell ref="O119:R119"/>
    <mergeCell ref="U119:X119"/>
    <mergeCell ref="Y119:AB119"/>
    <mergeCell ref="AE119:AI119"/>
    <mergeCell ref="AJ119:AN119"/>
    <mergeCell ref="AJ136:AN136"/>
    <mergeCell ref="I138:I144"/>
    <mergeCell ref="S138:S149"/>
    <mergeCell ref="AC138:AC149"/>
    <mergeCell ref="AO121:AO132"/>
    <mergeCell ref="A135:H135"/>
    <mergeCell ref="K135:R135"/>
    <mergeCell ref="U135:AB135"/>
    <mergeCell ref="AE135:AN135"/>
    <mergeCell ref="A136:D136"/>
    <mergeCell ref="E136:H136"/>
    <mergeCell ref="K136:N136"/>
    <mergeCell ref="O136:R136"/>
    <mergeCell ref="U136:X136"/>
    <mergeCell ref="A121:D121"/>
    <mergeCell ref="I121:I126"/>
    <mergeCell ref="K121:N121"/>
    <mergeCell ref="S121:S131"/>
    <mergeCell ref="U121:X121"/>
    <mergeCell ref="AC121:AC132"/>
    <mergeCell ref="AE121:AI121"/>
    <mergeCell ref="Y136:AB136"/>
    <mergeCell ref="AE136:AI136"/>
    <mergeCell ref="Y153:AB153"/>
    <mergeCell ref="AE153:AI153"/>
    <mergeCell ref="AJ153:AN153"/>
    <mergeCell ref="I155:I160"/>
    <mergeCell ref="S155:S165"/>
    <mergeCell ref="AC155:AC165"/>
    <mergeCell ref="AO138:AO149"/>
    <mergeCell ref="A152:H152"/>
    <mergeCell ref="K152:R152"/>
    <mergeCell ref="U152:AB152"/>
    <mergeCell ref="AE152:AN152"/>
    <mergeCell ref="A153:D153"/>
    <mergeCell ref="E153:H153"/>
    <mergeCell ref="K153:N153"/>
    <mergeCell ref="O153:R153"/>
    <mergeCell ref="U153:X153"/>
    <mergeCell ref="AO155:AO165"/>
    <mergeCell ref="E160:H160"/>
    <mergeCell ref="O165:R165"/>
    <mergeCell ref="Y165:AB165"/>
    <mergeCell ref="AJ165:AN165"/>
    <mergeCell ref="A168:H168"/>
    <mergeCell ref="K168:R168"/>
    <mergeCell ref="U168:AB168"/>
    <mergeCell ref="AE168:AN168"/>
    <mergeCell ref="AE169:AI169"/>
    <mergeCell ref="AJ169:AN169"/>
    <mergeCell ref="I171:I180"/>
    <mergeCell ref="S171:S190"/>
    <mergeCell ref="AC171:AC190"/>
    <mergeCell ref="AO171:AO190"/>
    <mergeCell ref="A169:D169"/>
    <mergeCell ref="E169:H169"/>
    <mergeCell ref="K169:N169"/>
    <mergeCell ref="O169:R169"/>
    <mergeCell ref="U169:X169"/>
    <mergeCell ref="Y169:AB169"/>
    <mergeCell ref="A193:H193"/>
    <mergeCell ref="K193:R193"/>
    <mergeCell ref="U193:AB193"/>
    <mergeCell ref="AE193:AN193"/>
    <mergeCell ref="A194:D194"/>
    <mergeCell ref="E194:H194"/>
    <mergeCell ref="K194:N194"/>
    <mergeCell ref="O194:R194"/>
    <mergeCell ref="U194:X194"/>
    <mergeCell ref="Y194:AB194"/>
    <mergeCell ref="AE194:AI194"/>
    <mergeCell ref="AJ194:AN194"/>
    <mergeCell ref="A196:D196"/>
    <mergeCell ref="E196:H196"/>
    <mergeCell ref="I196:I197"/>
    <mergeCell ref="K196:N196"/>
    <mergeCell ref="O196:R196"/>
    <mergeCell ref="S196:S197"/>
    <mergeCell ref="U196:X196"/>
    <mergeCell ref="Y196:AB196"/>
    <mergeCell ref="AC196:AC197"/>
    <mergeCell ref="AE196:AI196"/>
    <mergeCell ref="AO196:AO197"/>
    <mergeCell ref="A197:D197"/>
    <mergeCell ref="E197:H197"/>
    <mergeCell ref="K197:N197"/>
    <mergeCell ref="O197:R197"/>
    <mergeCell ref="U197:X197"/>
    <mergeCell ref="Y197:AB197"/>
    <mergeCell ref="AJ197:AN197"/>
    <mergeCell ref="AE201:AI201"/>
    <mergeCell ref="AJ201:AN201"/>
    <mergeCell ref="I203:I212"/>
    <mergeCell ref="S203:S220"/>
    <mergeCell ref="AC203:AC221"/>
    <mergeCell ref="AO203:AO222"/>
    <mergeCell ref="A200:H200"/>
    <mergeCell ref="K200:R200"/>
    <mergeCell ref="U200:AB200"/>
    <mergeCell ref="AE200:AN200"/>
    <mergeCell ref="A201:D201"/>
    <mergeCell ref="E201:H201"/>
    <mergeCell ref="K201:N201"/>
    <mergeCell ref="O201:R201"/>
    <mergeCell ref="U201:X201"/>
    <mergeCell ref="Y201:AB201"/>
    <mergeCell ref="A225:H225"/>
    <mergeCell ref="K225:R225"/>
    <mergeCell ref="U225:AB225"/>
    <mergeCell ref="AE225:AN225"/>
    <mergeCell ref="A226:D226"/>
    <mergeCell ref="E226:H226"/>
    <mergeCell ref="K226:N226"/>
    <mergeCell ref="O226:R226"/>
    <mergeCell ref="U226:X226"/>
    <mergeCell ref="Y226:AB226"/>
    <mergeCell ref="AE226:AI226"/>
    <mergeCell ref="AJ226:AN226"/>
    <mergeCell ref="AE228:AI228"/>
    <mergeCell ref="AO228:AO229"/>
    <mergeCell ref="A229:D229"/>
    <mergeCell ref="E229:H229"/>
    <mergeCell ref="K229:N229"/>
    <mergeCell ref="O229:R229"/>
    <mergeCell ref="U229:X229"/>
    <mergeCell ref="Y229:AB229"/>
    <mergeCell ref="AJ229:AN229"/>
    <mergeCell ref="A228:D228"/>
    <mergeCell ref="E228:H228"/>
    <mergeCell ref="I228:I229"/>
    <mergeCell ref="K228:N228"/>
    <mergeCell ref="O228:R228"/>
    <mergeCell ref="S228:S229"/>
    <mergeCell ref="U228:X228"/>
    <mergeCell ref="Y228:AB228"/>
    <mergeCell ref="AC228:AC229"/>
    <mergeCell ref="A232:H232"/>
    <mergeCell ref="K232:R232"/>
    <mergeCell ref="U232:AB232"/>
    <mergeCell ref="AE232:AN232"/>
    <mergeCell ref="A233:D233"/>
    <mergeCell ref="E233:H233"/>
    <mergeCell ref="K233:N233"/>
    <mergeCell ref="O233:R233"/>
    <mergeCell ref="U233:X233"/>
    <mergeCell ref="Y233:AB233"/>
    <mergeCell ref="AE233:AI233"/>
    <mergeCell ref="AJ233:AN233"/>
    <mergeCell ref="AE235:AI235"/>
    <mergeCell ref="AO235:AO236"/>
    <mergeCell ref="A236:D236"/>
    <mergeCell ref="E236:H236"/>
    <mergeCell ref="K236:N236"/>
    <mergeCell ref="O236:R236"/>
    <mergeCell ref="U236:X236"/>
    <mergeCell ref="Y236:AB236"/>
    <mergeCell ref="AJ236:AN236"/>
    <mergeCell ref="A235:D235"/>
    <mergeCell ref="E235:H235"/>
    <mergeCell ref="I235:I236"/>
    <mergeCell ref="K235:N235"/>
    <mergeCell ref="O235:R235"/>
    <mergeCell ref="S235:S236"/>
    <mergeCell ref="U235:X235"/>
    <mergeCell ref="Y235:AB235"/>
    <mergeCell ref="AC235:AC236"/>
    <mergeCell ref="A239:H239"/>
    <mergeCell ref="K239:R239"/>
    <mergeCell ref="U239:AB239"/>
    <mergeCell ref="AE239:AN239"/>
    <mergeCell ref="A240:D240"/>
    <mergeCell ref="E240:H240"/>
    <mergeCell ref="K240:N240"/>
    <mergeCell ref="O240:R240"/>
    <mergeCell ref="U240:X240"/>
    <mergeCell ref="Y240:AB240"/>
    <mergeCell ref="AE240:AI240"/>
    <mergeCell ref="AJ240:AN240"/>
    <mergeCell ref="AE247:AI247"/>
    <mergeCell ref="AJ247:AN247"/>
    <mergeCell ref="I249:I252"/>
    <mergeCell ref="S249:S252"/>
    <mergeCell ref="AC249:AC252"/>
    <mergeCell ref="Y242:AB242"/>
    <mergeCell ref="AO249:AO259"/>
    <mergeCell ref="A247:D247"/>
    <mergeCell ref="E247:H247"/>
    <mergeCell ref="K247:N247"/>
    <mergeCell ref="O247:R247"/>
    <mergeCell ref="U247:X247"/>
    <mergeCell ref="Y247:AB247"/>
    <mergeCell ref="AE243:AI243"/>
    <mergeCell ref="AJ243:AN243"/>
    <mergeCell ref="A246:H246"/>
    <mergeCell ref="K246:R246"/>
    <mergeCell ref="U246:AB246"/>
    <mergeCell ref="AE246:AN246"/>
    <mergeCell ref="AC242:AC243"/>
    <mergeCell ref="AE242:AI242"/>
    <mergeCell ref="AJ242:AN242"/>
    <mergeCell ref="AO242:AO243"/>
    <mergeCell ref="A243:D243"/>
    <mergeCell ref="A242:D242"/>
    <mergeCell ref="E242:H242"/>
    <mergeCell ref="I242:I243"/>
    <mergeCell ref="K242:N242"/>
    <mergeCell ref="O242:R242"/>
    <mergeCell ref="S242:S243"/>
    <mergeCell ref="U242:X242"/>
    <mergeCell ref="A263:D263"/>
    <mergeCell ref="E263:H263"/>
    <mergeCell ref="K263:N263"/>
    <mergeCell ref="O263:R263"/>
    <mergeCell ref="U263:X263"/>
    <mergeCell ref="A262:H262"/>
    <mergeCell ref="K262:R262"/>
    <mergeCell ref="U262:AB262"/>
    <mergeCell ref="E243:H243"/>
    <mergeCell ref="K243:N243"/>
    <mergeCell ref="O243:R243"/>
    <mergeCell ref="U243:X243"/>
    <mergeCell ref="Y243:AB243"/>
    <mergeCell ref="Y263:AB263"/>
    <mergeCell ref="E252:H252"/>
    <mergeCell ref="O252:R252"/>
    <mergeCell ref="Y252:AB252"/>
    <mergeCell ref="AJ259:AN259"/>
    <mergeCell ref="AE262:AN262"/>
    <mergeCell ref="AO265:AO267"/>
    <mergeCell ref="E266:H266"/>
    <mergeCell ref="O266:R266"/>
    <mergeCell ref="Y266:AB266"/>
    <mergeCell ref="A267:D267"/>
    <mergeCell ref="E267:H267"/>
    <mergeCell ref="K267:N267"/>
    <mergeCell ref="O267:R267"/>
    <mergeCell ref="U267:X267"/>
    <mergeCell ref="Y267:AB267"/>
    <mergeCell ref="AJ267:AN267"/>
    <mergeCell ref="AE263:AI263"/>
    <mergeCell ref="AJ263:AN263"/>
    <mergeCell ref="E265:H265"/>
    <mergeCell ref="I265:I267"/>
    <mergeCell ref="O265:R265"/>
    <mergeCell ref="S265:S267"/>
    <mergeCell ref="Y265:AB265"/>
    <mergeCell ref="AC265:AC267"/>
    <mergeCell ref="AJ265:AN265"/>
    <mergeCell ref="AE267:AI267"/>
    <mergeCell ref="A270:H270"/>
    <mergeCell ref="K270:R270"/>
    <mergeCell ref="U270:AB270"/>
    <mergeCell ref="AE270:AN270"/>
    <mergeCell ref="A271:D271"/>
    <mergeCell ref="E271:H271"/>
    <mergeCell ref="K271:N271"/>
    <mergeCell ref="O271:R271"/>
    <mergeCell ref="U271:X271"/>
    <mergeCell ref="Y271:AB271"/>
    <mergeCell ref="AE271:AI271"/>
    <mergeCell ref="AJ271:AN271"/>
    <mergeCell ref="A273:D273"/>
    <mergeCell ref="E273:H273"/>
    <mergeCell ref="I273:I274"/>
    <mergeCell ref="K273:N273"/>
    <mergeCell ref="O273:R273"/>
    <mergeCell ref="S273:S274"/>
    <mergeCell ref="U273:X273"/>
    <mergeCell ref="Y274:AB274"/>
    <mergeCell ref="AE274:AI274"/>
    <mergeCell ref="A274:D274"/>
    <mergeCell ref="E274:H274"/>
    <mergeCell ref="K274:N274"/>
    <mergeCell ref="O274:R274"/>
    <mergeCell ref="U274:X274"/>
    <mergeCell ref="AJ274:AN274"/>
    <mergeCell ref="AE277:AN277"/>
    <mergeCell ref="Y273:AB273"/>
    <mergeCell ref="AC273:AC274"/>
    <mergeCell ref="AE273:AI273"/>
    <mergeCell ref="AJ273:AN273"/>
    <mergeCell ref="AE278:AI278"/>
    <mergeCell ref="AJ278:AN278"/>
    <mergeCell ref="AO273:AO274"/>
    <mergeCell ref="A278:D278"/>
    <mergeCell ref="E278:H278"/>
    <mergeCell ref="K278:N278"/>
    <mergeCell ref="O278:R278"/>
    <mergeCell ref="U278:X278"/>
    <mergeCell ref="Y278:AB278"/>
    <mergeCell ref="A277:H277"/>
    <mergeCell ref="K277:R277"/>
    <mergeCell ref="U277:AB277"/>
    <mergeCell ref="AC280:AC282"/>
    <mergeCell ref="AE280:AI280"/>
    <mergeCell ref="AJ280:AN280"/>
    <mergeCell ref="AO280:AO282"/>
    <mergeCell ref="A281:D281"/>
    <mergeCell ref="K281:N281"/>
    <mergeCell ref="A282:D282"/>
    <mergeCell ref="K282:N282"/>
    <mergeCell ref="U282:X282"/>
    <mergeCell ref="AE282:AI282"/>
    <mergeCell ref="A280:D280"/>
    <mergeCell ref="E280:H280"/>
    <mergeCell ref="I280:I282"/>
    <mergeCell ref="K280:N280"/>
    <mergeCell ref="O280:R280"/>
    <mergeCell ref="S280:S282"/>
    <mergeCell ref="U280:X280"/>
    <mergeCell ref="Y280:AB280"/>
    <mergeCell ref="A285:H285"/>
    <mergeCell ref="K285:R285"/>
    <mergeCell ref="U285:AB285"/>
    <mergeCell ref="AE285:AN285"/>
    <mergeCell ref="A286:D286"/>
    <mergeCell ref="E286:H286"/>
    <mergeCell ref="K286:N286"/>
    <mergeCell ref="O286:R286"/>
    <mergeCell ref="U286:X286"/>
    <mergeCell ref="Y286:AB286"/>
    <mergeCell ref="AO288:AO289"/>
    <mergeCell ref="A289:D289"/>
    <mergeCell ref="K289:N289"/>
    <mergeCell ref="U289:X289"/>
    <mergeCell ref="AE286:AI286"/>
    <mergeCell ref="AJ286:AN286"/>
    <mergeCell ref="E288:H288"/>
    <mergeCell ref="I288:I289"/>
    <mergeCell ref="O288:R288"/>
    <mergeCell ref="S288:S289"/>
    <mergeCell ref="Y288:AB288"/>
    <mergeCell ref="AC288:AC289"/>
    <mergeCell ref="AJ288:AN288"/>
    <mergeCell ref="AE288:AI288"/>
    <mergeCell ref="A288:D288"/>
    <mergeCell ref="K288:N288"/>
    <mergeCell ref="U288:X288"/>
    <mergeCell ref="AE293:AI293"/>
    <mergeCell ref="AJ293:AN293"/>
    <mergeCell ref="AO295:AO301"/>
    <mergeCell ref="A305:H306"/>
    <mergeCell ref="K305:R306"/>
    <mergeCell ref="U305:AB306"/>
    <mergeCell ref="A292:H292"/>
    <mergeCell ref="K292:R292"/>
    <mergeCell ref="U292:AB292"/>
    <mergeCell ref="AE292:AN292"/>
    <mergeCell ref="A293:D293"/>
    <mergeCell ref="E293:H293"/>
    <mergeCell ref="K293:N293"/>
    <mergeCell ref="O293:R293"/>
    <mergeCell ref="U293:X293"/>
    <mergeCell ref="Y293:AB293"/>
    <mergeCell ref="I295:I300"/>
    <mergeCell ref="S295:S300"/>
    <mergeCell ref="AC295:AC300"/>
    <mergeCell ref="A313:H314"/>
    <mergeCell ref="K313:R314"/>
    <mergeCell ref="U313:AB314"/>
    <mergeCell ref="A307:D307"/>
    <mergeCell ref="E307:H307"/>
    <mergeCell ref="K307:N307"/>
    <mergeCell ref="O307:R307"/>
    <mergeCell ref="U307:X307"/>
    <mergeCell ref="Y307:AB307"/>
    <mergeCell ref="I317:I322"/>
    <mergeCell ref="S317:S327"/>
    <mergeCell ref="AC317:AC328"/>
    <mergeCell ref="E322:H322"/>
    <mergeCell ref="O327:R327"/>
    <mergeCell ref="Y328:AB328"/>
    <mergeCell ref="A315:D315"/>
    <mergeCell ref="E315:H315"/>
    <mergeCell ref="K315:N315"/>
    <mergeCell ref="O315:R315"/>
    <mergeCell ref="U315:X315"/>
    <mergeCell ref="Y315:AB315"/>
    <mergeCell ref="AI346:AL346"/>
    <mergeCell ref="A348:H349"/>
    <mergeCell ref="K348:R349"/>
    <mergeCell ref="U348:AB349"/>
    <mergeCell ref="A331:H332"/>
    <mergeCell ref="K331:R332"/>
    <mergeCell ref="U331:AB332"/>
    <mergeCell ref="A333:D333"/>
    <mergeCell ref="E333:H333"/>
    <mergeCell ref="K333:N333"/>
    <mergeCell ref="O333:R333"/>
    <mergeCell ref="U333:X333"/>
    <mergeCell ref="Y333:AB333"/>
    <mergeCell ref="AC352:AC363"/>
    <mergeCell ref="S352:S362"/>
    <mergeCell ref="A350:D350"/>
    <mergeCell ref="E350:H350"/>
    <mergeCell ref="K350:N350"/>
    <mergeCell ref="O350:R350"/>
    <mergeCell ref="U350:X350"/>
    <mergeCell ref="Y350:AB350"/>
    <mergeCell ref="I335:I339"/>
    <mergeCell ref="S335:S344"/>
    <mergeCell ref="AC335:AC345"/>
    <mergeCell ref="AO73:AO75"/>
    <mergeCell ref="I88:I90"/>
    <mergeCell ref="S88:S90"/>
    <mergeCell ref="AC88:AC90"/>
    <mergeCell ref="AO88:AO90"/>
    <mergeCell ref="E73:H73"/>
    <mergeCell ref="O73:R73"/>
    <mergeCell ref="Y73:AB73"/>
    <mergeCell ref="I65:I67"/>
    <mergeCell ref="I73:I75"/>
    <mergeCell ref="S73:S75"/>
    <mergeCell ref="S65:S67"/>
    <mergeCell ref="AC65:AC67"/>
    <mergeCell ref="AC73:AC75"/>
    <mergeCell ref="AE86:AI86"/>
    <mergeCell ref="AJ86:AN86"/>
    <mergeCell ref="A85:H85"/>
    <mergeCell ref="K85:R85"/>
    <mergeCell ref="U85:AB85"/>
    <mergeCell ref="AE85:AN85"/>
    <mergeCell ref="A86:D86"/>
    <mergeCell ref="E86:H86"/>
    <mergeCell ref="K86:N86"/>
    <mergeCell ref="O86:R86"/>
  </mergeCells>
  <phoneticPr fontId="4"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32"/>
  <sheetViews>
    <sheetView zoomScale="85" zoomScaleNormal="85" workbookViewId="0">
      <selection activeCell="K23" sqref="K23:N23"/>
    </sheetView>
  </sheetViews>
  <sheetFormatPr defaultColWidth="63.7109375" defaultRowHeight="15"/>
  <cols>
    <col min="1" max="1" width="20.140625" style="950" customWidth="1"/>
    <col min="2" max="2" width="8.5703125" style="950" bestFit="1" customWidth="1"/>
    <col min="3" max="3" width="12.140625" style="950" bestFit="1" customWidth="1"/>
    <col min="4" max="4" width="7.85546875" style="950" bestFit="1" customWidth="1"/>
    <col min="5" max="5" width="11.5703125" style="950" bestFit="1" customWidth="1"/>
    <col min="6" max="6" width="8.5703125" style="950" bestFit="1" customWidth="1"/>
    <col min="7" max="7" width="12.140625" style="950" bestFit="1" customWidth="1"/>
    <col min="8" max="8" width="25.140625" style="950" customWidth="1"/>
    <col min="9" max="9" width="32.28515625" style="950" bestFit="1" customWidth="1"/>
    <col min="10" max="10" width="3.7109375" style="154" bestFit="1" customWidth="1"/>
    <col min="11" max="11" width="11.5703125" style="154" bestFit="1" customWidth="1"/>
    <col min="12" max="12" width="8.5703125" style="154" bestFit="1" customWidth="1"/>
    <col min="13" max="13" width="12.140625" style="154" bestFit="1" customWidth="1"/>
    <col min="14" max="14" width="15.85546875" style="154" customWidth="1"/>
    <col min="15" max="15" width="11.5703125" style="154" bestFit="1" customWidth="1"/>
    <col min="16" max="16" width="19.7109375" style="154" customWidth="1"/>
    <col min="17" max="17" width="12.140625" style="154" customWidth="1"/>
    <col min="18" max="18" width="19.42578125" style="154" customWidth="1"/>
    <col min="19" max="19" width="32.28515625" style="154" bestFit="1" customWidth="1"/>
    <col min="20" max="20" width="3.7109375" style="154" bestFit="1" customWidth="1"/>
    <col min="21" max="21" width="11.5703125" style="154" bestFit="1" customWidth="1"/>
    <col min="22" max="22" width="19.85546875" style="154" bestFit="1" customWidth="1"/>
    <col min="23" max="23" width="12.140625" style="154" bestFit="1" customWidth="1"/>
    <col min="24" max="24" width="13" style="154" bestFit="1" customWidth="1"/>
    <col min="25" max="25" width="11.5703125" style="154" bestFit="1" customWidth="1"/>
    <col min="26" max="26" width="19.85546875" style="154" bestFit="1" customWidth="1"/>
    <col min="27" max="27" width="12.140625" style="154" bestFit="1" customWidth="1"/>
    <col min="28" max="28" width="13" style="154" bestFit="1" customWidth="1"/>
    <col min="29" max="29" width="32.28515625" style="154" bestFit="1" customWidth="1"/>
    <col min="30" max="30" width="3.7109375" style="154" bestFit="1" customWidth="1"/>
    <col min="31" max="31" width="24.140625" style="154" bestFit="1" customWidth="1"/>
    <col min="32" max="32" width="8.5703125" style="154" bestFit="1" customWidth="1"/>
    <col min="33" max="33" width="7.42578125" style="154" bestFit="1" customWidth="1"/>
    <col min="34" max="34" width="8.85546875" style="154" bestFit="1" customWidth="1"/>
    <col min="35" max="35" width="12.28515625" style="154" bestFit="1" customWidth="1"/>
    <col min="36" max="36" width="24.140625" style="154" bestFit="1" customWidth="1"/>
    <col min="37" max="38" width="8.5703125" style="154" bestFit="1" customWidth="1"/>
    <col min="39" max="39" width="8.85546875" style="154" bestFit="1" customWidth="1"/>
    <col min="40" max="40" width="12.28515625" style="154" bestFit="1" customWidth="1"/>
    <col min="41" max="41" width="32.28515625" style="154" bestFit="1" customWidth="1"/>
    <col min="42" max="16384" width="63.7109375" style="150"/>
  </cols>
  <sheetData>
    <row r="1" spans="1:41" s="29" customFormat="1" ht="18">
      <c r="A1" s="1319" t="s">
        <v>1425</v>
      </c>
      <c r="B1" s="1319"/>
      <c r="C1" s="1319"/>
      <c r="D1" s="1319"/>
      <c r="E1" s="1319"/>
      <c r="F1" s="1319"/>
      <c r="G1" s="1319"/>
      <c r="H1" s="1319"/>
      <c r="I1" s="1319"/>
      <c r="J1" s="149"/>
      <c r="K1" s="1104"/>
      <c r="L1" s="1104"/>
      <c r="M1" s="1104"/>
      <c r="N1" s="1104"/>
      <c r="O1" s="1104"/>
      <c r="P1" s="1104"/>
      <c r="Q1" s="1104"/>
      <c r="R1" s="1104"/>
      <c r="S1" s="1104"/>
      <c r="T1" s="1104"/>
      <c r="U1" s="1104"/>
      <c r="V1" s="1104"/>
      <c r="W1" s="1104"/>
      <c r="X1" s="1104"/>
      <c r="Y1" s="1104"/>
      <c r="Z1" s="1104"/>
      <c r="AA1" s="1104"/>
      <c r="AB1" s="1104"/>
      <c r="AC1" s="1104"/>
      <c r="AD1" s="1"/>
      <c r="AE1" s="1"/>
      <c r="AF1" s="1"/>
      <c r="AG1" s="1"/>
      <c r="AH1" s="1"/>
      <c r="AI1" s="1"/>
      <c r="AJ1" s="1"/>
      <c r="AK1" s="1"/>
      <c r="AL1" s="1"/>
      <c r="AM1" s="1"/>
      <c r="AN1" s="1"/>
      <c r="AO1" s="1"/>
    </row>
    <row r="2" spans="1:41" s="75" customFormat="1" ht="15.75">
      <c r="A2" s="951" t="s">
        <v>2103</v>
      </c>
      <c r="B2" s="951"/>
      <c r="C2" s="951"/>
      <c r="D2" s="951"/>
      <c r="E2" s="951"/>
      <c r="F2" s="951"/>
      <c r="G2" s="951"/>
      <c r="H2" s="951"/>
      <c r="I2" s="951"/>
      <c r="J2" s="36"/>
      <c r="K2" s="36"/>
      <c r="L2" s="36"/>
      <c r="M2" s="36"/>
      <c r="N2" s="36"/>
      <c r="O2" s="36"/>
      <c r="P2" s="36"/>
      <c r="Q2" s="36"/>
      <c r="R2" s="36"/>
      <c r="S2" s="36"/>
      <c r="T2" s="36"/>
      <c r="U2" s="36"/>
      <c r="V2" s="36"/>
      <c r="W2" s="36"/>
      <c r="X2" s="36"/>
      <c r="Y2" s="36"/>
      <c r="Z2" s="36"/>
      <c r="AA2" s="36"/>
      <c r="AB2" s="36"/>
      <c r="AC2" s="36"/>
      <c r="AD2" s="36"/>
      <c r="AE2" s="73"/>
      <c r="AF2" s="73"/>
      <c r="AG2" s="73"/>
      <c r="AH2" s="73"/>
      <c r="AI2" s="73"/>
      <c r="AJ2" s="73"/>
      <c r="AK2" s="73"/>
      <c r="AL2" s="73"/>
      <c r="AM2" s="73"/>
      <c r="AN2" s="73"/>
      <c r="AO2" s="73"/>
    </row>
    <row r="3" spans="1:41" s="29" customFormat="1">
      <c r="A3" s="1320" t="s">
        <v>216</v>
      </c>
      <c r="B3" s="1320"/>
      <c r="C3" s="1320"/>
      <c r="D3" s="1320"/>
      <c r="E3" s="1320"/>
      <c r="F3" s="1320"/>
      <c r="G3" s="1320"/>
      <c r="H3" s="1320"/>
      <c r="I3" s="1320"/>
      <c r="J3" s="30"/>
      <c r="K3" s="1105"/>
      <c r="L3" s="1105"/>
      <c r="M3" s="1105"/>
      <c r="N3" s="1105"/>
      <c r="O3" s="1105"/>
      <c r="P3" s="1105"/>
      <c r="Q3" s="1105"/>
      <c r="R3" s="1105"/>
      <c r="S3" s="1105"/>
      <c r="T3" s="1105"/>
      <c r="U3" s="1"/>
      <c r="V3" s="1"/>
      <c r="W3" s="1"/>
      <c r="X3" s="1"/>
      <c r="Y3" s="1"/>
      <c r="Z3" s="1"/>
      <c r="AA3" s="1"/>
      <c r="AB3" s="1"/>
      <c r="AC3" s="1"/>
      <c r="AD3" s="1"/>
      <c r="AE3" s="1"/>
      <c r="AF3" s="1"/>
      <c r="AG3" s="1"/>
      <c r="AH3" s="1"/>
      <c r="AI3" s="1"/>
      <c r="AJ3" s="1"/>
      <c r="AK3" s="1"/>
      <c r="AL3" s="1"/>
      <c r="AM3" s="1"/>
      <c r="AN3" s="1"/>
      <c r="AO3" s="1"/>
    </row>
    <row r="4" spans="1:41" s="29" customFormat="1">
      <c r="A4" s="952"/>
      <c r="B4" s="952"/>
      <c r="C4" s="952"/>
      <c r="D4" s="952"/>
      <c r="E4" s="952"/>
      <c r="F4" s="952"/>
      <c r="G4" s="952"/>
      <c r="H4" s="952"/>
      <c r="I4" s="952"/>
      <c r="J4" s="30"/>
      <c r="K4" s="30"/>
      <c r="L4" s="30"/>
      <c r="M4" s="30"/>
      <c r="N4" s="30"/>
      <c r="O4" s="30"/>
      <c r="P4" s="30"/>
      <c r="Q4" s="30"/>
      <c r="R4" s="30"/>
      <c r="S4" s="30"/>
      <c r="T4" s="30"/>
      <c r="U4" s="1"/>
      <c r="V4" s="1"/>
      <c r="W4" s="1"/>
      <c r="X4" s="1"/>
      <c r="Y4" s="1"/>
      <c r="Z4" s="1"/>
      <c r="AA4" s="1"/>
      <c r="AB4" s="1"/>
      <c r="AC4" s="1"/>
      <c r="AD4" s="1"/>
      <c r="AE4" s="1"/>
      <c r="AF4" s="1"/>
      <c r="AG4" s="1"/>
      <c r="AH4" s="1"/>
      <c r="AI4" s="1"/>
      <c r="AJ4" s="1"/>
      <c r="AK4" s="1"/>
      <c r="AL4" s="1"/>
      <c r="AM4" s="1"/>
      <c r="AN4" s="1"/>
      <c r="AO4" s="1"/>
    </row>
    <row r="5" spans="1:41" s="75" customFormat="1" ht="15.75" thickBot="1">
      <c r="A5" s="1321" t="s">
        <v>486</v>
      </c>
      <c r="B5" s="1321"/>
      <c r="C5" s="1321"/>
      <c r="D5" s="1321"/>
      <c r="E5" s="1321"/>
      <c r="F5" s="1321"/>
      <c r="G5" s="1321"/>
      <c r="H5" s="1321"/>
      <c r="I5" s="1321"/>
      <c r="J5" s="76"/>
      <c r="K5" s="1322" t="s">
        <v>487</v>
      </c>
      <c r="L5" s="1322"/>
      <c r="M5" s="1322"/>
      <c r="N5" s="1322"/>
      <c r="O5" s="1322"/>
      <c r="P5" s="1322"/>
      <c r="Q5" s="1322"/>
      <c r="R5" s="1322"/>
      <c r="S5" s="1322"/>
      <c r="T5" s="1322"/>
      <c r="U5" s="1322" t="s">
        <v>488</v>
      </c>
      <c r="V5" s="1322"/>
      <c r="W5" s="1322"/>
      <c r="X5" s="1322"/>
      <c r="Y5" s="1322"/>
      <c r="Z5" s="1322"/>
      <c r="AA5" s="1322"/>
      <c r="AB5" s="1322"/>
      <c r="AC5" s="1322"/>
      <c r="AD5" s="73"/>
      <c r="AE5" s="1322" t="s">
        <v>489</v>
      </c>
      <c r="AF5" s="1322"/>
      <c r="AG5" s="1322"/>
      <c r="AH5" s="1322"/>
      <c r="AI5" s="1322"/>
      <c r="AJ5" s="1322"/>
      <c r="AK5" s="1322"/>
      <c r="AL5" s="1322"/>
      <c r="AM5" s="1322"/>
      <c r="AN5" s="1322"/>
      <c r="AO5" s="1322"/>
    </row>
    <row r="6" spans="1:41" s="80" customFormat="1" ht="16.5" customHeight="1" thickBot="1">
      <c r="A6" s="1150" t="s">
        <v>490</v>
      </c>
      <c r="B6" s="1151"/>
      <c r="C6" s="1151"/>
      <c r="D6" s="1151"/>
      <c r="E6" s="1151"/>
      <c r="F6" s="1151"/>
      <c r="G6" s="1151"/>
      <c r="H6" s="1152"/>
      <c r="I6" s="806"/>
      <c r="J6" s="78"/>
      <c r="K6" s="1262" t="s">
        <v>491</v>
      </c>
      <c r="L6" s="1263"/>
      <c r="M6" s="1263"/>
      <c r="N6" s="1263"/>
      <c r="O6" s="1263"/>
      <c r="P6" s="1263"/>
      <c r="Q6" s="1263"/>
      <c r="R6" s="1264"/>
      <c r="S6" s="79"/>
      <c r="T6" s="78"/>
      <c r="U6" s="1262" t="s">
        <v>492</v>
      </c>
      <c r="V6" s="1263"/>
      <c r="W6" s="1263"/>
      <c r="X6" s="1263"/>
      <c r="Y6" s="1263"/>
      <c r="Z6" s="1263"/>
      <c r="AA6" s="1263"/>
      <c r="AB6" s="1264"/>
      <c r="AC6" s="78"/>
      <c r="AD6" s="78" t="s">
        <v>447</v>
      </c>
      <c r="AE6" s="1262" t="s">
        <v>292</v>
      </c>
      <c r="AF6" s="1263"/>
      <c r="AG6" s="1263"/>
      <c r="AH6" s="1263"/>
      <c r="AI6" s="1263"/>
      <c r="AJ6" s="1263"/>
      <c r="AK6" s="1263"/>
      <c r="AL6" s="1263"/>
      <c r="AM6" s="1263"/>
      <c r="AN6" s="1264"/>
      <c r="AO6" s="78"/>
    </row>
    <row r="7" spans="1:41" s="80" customFormat="1" ht="31.5">
      <c r="A7" s="1200" t="s">
        <v>293</v>
      </c>
      <c r="B7" s="1201"/>
      <c r="C7" s="1201"/>
      <c r="D7" s="1202"/>
      <c r="E7" s="1203" t="s">
        <v>294</v>
      </c>
      <c r="F7" s="1204"/>
      <c r="G7" s="1201"/>
      <c r="H7" s="1205"/>
      <c r="I7" s="143" t="s">
        <v>2104</v>
      </c>
      <c r="J7" s="78"/>
      <c r="K7" s="1162" t="s">
        <v>293</v>
      </c>
      <c r="L7" s="1163"/>
      <c r="M7" s="1163"/>
      <c r="N7" s="1164"/>
      <c r="O7" s="1165" t="s">
        <v>294</v>
      </c>
      <c r="P7" s="1166"/>
      <c r="Q7" s="1163"/>
      <c r="R7" s="1167"/>
      <c r="S7" s="143" t="s">
        <v>2104</v>
      </c>
      <c r="T7" s="78"/>
      <c r="U7" s="1242" t="s">
        <v>293</v>
      </c>
      <c r="V7" s="1243"/>
      <c r="W7" s="1243"/>
      <c r="X7" s="1244"/>
      <c r="Y7" s="1245" t="s">
        <v>294</v>
      </c>
      <c r="Z7" s="1243"/>
      <c r="AA7" s="1243"/>
      <c r="AB7" s="1246"/>
      <c r="AC7" s="143" t="s">
        <v>2104</v>
      </c>
      <c r="AD7" s="78"/>
      <c r="AE7" s="1162" t="s">
        <v>293</v>
      </c>
      <c r="AF7" s="1163"/>
      <c r="AG7" s="1163"/>
      <c r="AH7" s="1164"/>
      <c r="AI7" s="1164"/>
      <c r="AJ7" s="1165" t="s">
        <v>493</v>
      </c>
      <c r="AK7" s="1166"/>
      <c r="AL7" s="1163"/>
      <c r="AM7" s="1163"/>
      <c r="AN7" s="1167"/>
      <c r="AO7" s="143" t="s">
        <v>2104</v>
      </c>
    </row>
    <row r="8" spans="1:41" s="80" customFormat="1" ht="47.25">
      <c r="A8" s="866" t="s">
        <v>296</v>
      </c>
      <c r="B8" s="701" t="s">
        <v>219</v>
      </c>
      <c r="C8" s="701" t="s">
        <v>297</v>
      </c>
      <c r="D8" s="701" t="s">
        <v>302</v>
      </c>
      <c r="E8" s="702" t="s">
        <v>299</v>
      </c>
      <c r="F8" s="701" t="s">
        <v>219</v>
      </c>
      <c r="G8" s="701" t="s">
        <v>297</v>
      </c>
      <c r="H8" s="703" t="s">
        <v>300</v>
      </c>
      <c r="I8" s="704" t="s">
        <v>1066</v>
      </c>
      <c r="J8" s="78" t="s">
        <v>494</v>
      </c>
      <c r="K8" s="87" t="s">
        <v>296</v>
      </c>
      <c r="L8" s="88" t="s">
        <v>219</v>
      </c>
      <c r="M8" s="88" t="s">
        <v>297</v>
      </c>
      <c r="N8" s="88" t="s">
        <v>302</v>
      </c>
      <c r="O8" s="89" t="s">
        <v>299</v>
      </c>
      <c r="P8" s="88" t="s">
        <v>219</v>
      </c>
      <c r="Q8" s="88" t="s">
        <v>297</v>
      </c>
      <c r="R8" s="90" t="s">
        <v>300</v>
      </c>
      <c r="S8" s="91" t="s">
        <v>1066</v>
      </c>
      <c r="T8" s="78" t="s">
        <v>447</v>
      </c>
      <c r="U8" s="87" t="s">
        <v>299</v>
      </c>
      <c r="V8" s="88" t="s">
        <v>219</v>
      </c>
      <c r="W8" s="88" t="s">
        <v>303</v>
      </c>
      <c r="X8" s="92" t="s">
        <v>300</v>
      </c>
      <c r="Y8" s="93" t="s">
        <v>299</v>
      </c>
      <c r="Z8" s="88" t="s">
        <v>219</v>
      </c>
      <c r="AA8" s="88" t="s">
        <v>303</v>
      </c>
      <c r="AB8" s="94" t="s">
        <v>300</v>
      </c>
      <c r="AC8" s="91" t="s">
        <v>1066</v>
      </c>
      <c r="AD8" s="78"/>
      <c r="AE8" s="95" t="s">
        <v>495</v>
      </c>
      <c r="AF8" s="88" t="s">
        <v>496</v>
      </c>
      <c r="AG8" s="88" t="s">
        <v>219</v>
      </c>
      <c r="AH8" s="92" t="s">
        <v>251</v>
      </c>
      <c r="AI8" s="88" t="s">
        <v>497</v>
      </c>
      <c r="AJ8" s="89" t="s">
        <v>307</v>
      </c>
      <c r="AK8" s="88" t="s">
        <v>498</v>
      </c>
      <c r="AL8" s="88" t="s">
        <v>219</v>
      </c>
      <c r="AM8" s="88" t="s">
        <v>251</v>
      </c>
      <c r="AN8" s="90" t="s">
        <v>309</v>
      </c>
      <c r="AO8" s="91" t="s">
        <v>1066</v>
      </c>
    </row>
    <row r="9" spans="1:41" s="80" customFormat="1" ht="15.75">
      <c r="A9" s="1302" t="s">
        <v>310</v>
      </c>
      <c r="B9" s="1140"/>
      <c r="C9" s="1140"/>
      <c r="D9" s="1303"/>
      <c r="E9" s="1138"/>
      <c r="F9" s="1139"/>
      <c r="G9" s="1140"/>
      <c r="H9" s="1141"/>
      <c r="I9" s="1206"/>
      <c r="J9" s="78"/>
      <c r="K9" s="1227" t="s">
        <v>310</v>
      </c>
      <c r="L9" s="1228"/>
      <c r="M9" s="1228"/>
      <c r="N9" s="1229"/>
      <c r="O9" s="1230"/>
      <c r="P9" s="1231"/>
      <c r="Q9" s="1228"/>
      <c r="R9" s="1232"/>
      <c r="S9" s="1233"/>
      <c r="T9" s="78"/>
      <c r="U9" s="1235" t="s">
        <v>310</v>
      </c>
      <c r="V9" s="1236"/>
      <c r="W9" s="1236"/>
      <c r="X9" s="1237"/>
      <c r="Y9" s="1240"/>
      <c r="Z9" s="1236"/>
      <c r="AA9" s="1236"/>
      <c r="AB9" s="1241"/>
      <c r="AC9" s="1233"/>
      <c r="AD9" s="78"/>
      <c r="AE9" s="1227" t="s">
        <v>310</v>
      </c>
      <c r="AF9" s="1228"/>
      <c r="AG9" s="1228"/>
      <c r="AH9" s="1229"/>
      <c r="AI9" s="1229"/>
      <c r="AJ9" s="1230"/>
      <c r="AK9" s="1231"/>
      <c r="AL9" s="1228"/>
      <c r="AM9" s="1228"/>
      <c r="AN9" s="1232"/>
      <c r="AO9" s="1233"/>
    </row>
    <row r="10" spans="1:41" s="80" customFormat="1" ht="16.5" thickBot="1">
      <c r="A10" s="1297"/>
      <c r="B10" s="1283"/>
      <c r="C10" s="1283"/>
      <c r="D10" s="1298"/>
      <c r="E10" s="1281" t="s">
        <v>310</v>
      </c>
      <c r="F10" s="1282"/>
      <c r="G10" s="1283"/>
      <c r="H10" s="1284"/>
      <c r="I10" s="1210"/>
      <c r="J10" s="78"/>
      <c r="K10" s="1238"/>
      <c r="L10" s="1195"/>
      <c r="M10" s="1195"/>
      <c r="N10" s="1239"/>
      <c r="O10" s="1193" t="s">
        <v>310</v>
      </c>
      <c r="P10" s="1194"/>
      <c r="Q10" s="1195"/>
      <c r="R10" s="1196"/>
      <c r="S10" s="1234"/>
      <c r="T10" s="78"/>
      <c r="U10" s="1238"/>
      <c r="V10" s="1195"/>
      <c r="W10" s="1195"/>
      <c r="X10" s="1239"/>
      <c r="Y10" s="1193" t="s">
        <v>310</v>
      </c>
      <c r="Z10" s="1194"/>
      <c r="AA10" s="1195"/>
      <c r="AB10" s="1196"/>
      <c r="AC10" s="1234"/>
      <c r="AD10" s="78"/>
      <c r="AE10" s="1238"/>
      <c r="AF10" s="1195"/>
      <c r="AG10" s="1195"/>
      <c r="AH10" s="1239"/>
      <c r="AI10" s="1239"/>
      <c r="AJ10" s="1193" t="s">
        <v>310</v>
      </c>
      <c r="AK10" s="1194"/>
      <c r="AL10" s="1195"/>
      <c r="AM10" s="1195"/>
      <c r="AN10" s="1196"/>
      <c r="AO10" s="1234"/>
    </row>
    <row r="11" spans="1:41" s="458" customFormat="1" ht="15.75">
      <c r="A11" s="464"/>
      <c r="B11" s="464"/>
      <c r="C11" s="464"/>
      <c r="D11" s="464"/>
      <c r="E11" s="464"/>
      <c r="F11" s="464"/>
      <c r="G11" s="464"/>
      <c r="H11" s="464"/>
      <c r="I11" s="466"/>
      <c r="K11" s="456"/>
      <c r="L11" s="456"/>
      <c r="M11" s="456"/>
      <c r="N11" s="456"/>
      <c r="O11" s="456"/>
      <c r="P11" s="456"/>
      <c r="Q11" s="456"/>
      <c r="R11" s="456"/>
      <c r="S11" s="457"/>
      <c r="U11" s="456"/>
      <c r="V11" s="456"/>
      <c r="W11" s="456"/>
      <c r="X11" s="456"/>
      <c r="Y11" s="456"/>
      <c r="Z11" s="456"/>
      <c r="AA11" s="456"/>
      <c r="AB11" s="456"/>
      <c r="AC11" s="457"/>
      <c r="AE11" s="456"/>
      <c r="AF11" s="456"/>
      <c r="AG11" s="456"/>
      <c r="AH11" s="456"/>
      <c r="AI11" s="456"/>
      <c r="AJ11" s="456"/>
      <c r="AK11" s="456"/>
      <c r="AL11" s="456"/>
      <c r="AM11" s="456"/>
      <c r="AN11" s="456"/>
      <c r="AO11" s="457"/>
    </row>
    <row r="12" spans="1:41" s="459" customFormat="1" ht="15.75" thickBot="1">
      <c r="A12" s="462"/>
      <c r="B12" s="462"/>
      <c r="C12" s="462"/>
      <c r="D12" s="462"/>
      <c r="E12" s="462"/>
      <c r="F12" s="462"/>
      <c r="G12" s="462"/>
      <c r="H12" s="462"/>
      <c r="I12" s="462"/>
    </row>
    <row r="13" spans="1:41" s="816" customFormat="1" ht="16.5" customHeight="1" thickBot="1">
      <c r="A13" s="1150" t="s">
        <v>311</v>
      </c>
      <c r="B13" s="1151"/>
      <c r="C13" s="1151"/>
      <c r="D13" s="1151"/>
      <c r="E13" s="1151"/>
      <c r="F13" s="1151"/>
      <c r="G13" s="1151"/>
      <c r="H13" s="1152"/>
      <c r="I13" s="806"/>
      <c r="J13" s="694"/>
      <c r="K13" s="1150" t="s">
        <v>499</v>
      </c>
      <c r="L13" s="1151"/>
      <c r="M13" s="1151"/>
      <c r="N13" s="1151"/>
      <c r="O13" s="1151"/>
      <c r="P13" s="1151"/>
      <c r="Q13" s="1151"/>
      <c r="R13" s="1152"/>
      <c r="S13" s="806"/>
      <c r="T13" s="694"/>
      <c r="U13" s="1150" t="s">
        <v>500</v>
      </c>
      <c r="V13" s="1151"/>
      <c r="W13" s="1151"/>
      <c r="X13" s="1151"/>
      <c r="Y13" s="1151"/>
      <c r="Z13" s="1151"/>
      <c r="AA13" s="1151"/>
      <c r="AB13" s="1152"/>
      <c r="AC13" s="694"/>
      <c r="AD13" s="694" t="s">
        <v>447</v>
      </c>
      <c r="AE13" s="1150" t="s">
        <v>501</v>
      </c>
      <c r="AF13" s="1151"/>
      <c r="AG13" s="1151"/>
      <c r="AH13" s="1151"/>
      <c r="AI13" s="1151"/>
      <c r="AJ13" s="1151"/>
      <c r="AK13" s="1151"/>
      <c r="AL13" s="1151"/>
      <c r="AM13" s="1151"/>
      <c r="AN13" s="1152"/>
      <c r="AO13" s="694"/>
    </row>
    <row r="14" spans="1:41" s="816" customFormat="1" ht="31.5">
      <c r="A14" s="1200" t="s">
        <v>293</v>
      </c>
      <c r="B14" s="1201"/>
      <c r="C14" s="1201"/>
      <c r="D14" s="1202"/>
      <c r="E14" s="1203" t="s">
        <v>294</v>
      </c>
      <c r="F14" s="1204"/>
      <c r="G14" s="1201"/>
      <c r="H14" s="1205"/>
      <c r="I14" s="143" t="s">
        <v>2105</v>
      </c>
      <c r="J14" s="694"/>
      <c r="K14" s="1200" t="s">
        <v>293</v>
      </c>
      <c r="L14" s="1201"/>
      <c r="M14" s="1201"/>
      <c r="N14" s="1202"/>
      <c r="O14" s="1203" t="s">
        <v>294</v>
      </c>
      <c r="P14" s="1204"/>
      <c r="Q14" s="1201"/>
      <c r="R14" s="1205"/>
      <c r="S14" s="143" t="s">
        <v>2105</v>
      </c>
      <c r="T14" s="694"/>
      <c r="U14" s="1142" t="s">
        <v>293</v>
      </c>
      <c r="V14" s="1143"/>
      <c r="W14" s="1143"/>
      <c r="X14" s="1144"/>
      <c r="Y14" s="1145" t="s">
        <v>294</v>
      </c>
      <c r="Z14" s="1143"/>
      <c r="AA14" s="1143"/>
      <c r="AB14" s="1146"/>
      <c r="AC14" s="143" t="s">
        <v>2105</v>
      </c>
      <c r="AD14" s="694"/>
      <c r="AE14" s="1200" t="s">
        <v>293</v>
      </c>
      <c r="AF14" s="1201"/>
      <c r="AG14" s="1201"/>
      <c r="AH14" s="1202"/>
      <c r="AI14" s="1202"/>
      <c r="AJ14" s="1203" t="s">
        <v>343</v>
      </c>
      <c r="AK14" s="1204"/>
      <c r="AL14" s="1201"/>
      <c r="AM14" s="1201"/>
      <c r="AN14" s="1205"/>
      <c r="AO14" s="143" t="s">
        <v>2105</v>
      </c>
    </row>
    <row r="15" spans="1:41" s="816" customFormat="1" ht="47.25">
      <c r="A15" s="866" t="s">
        <v>502</v>
      </c>
      <c r="B15" s="701" t="s">
        <v>219</v>
      </c>
      <c r="C15" s="701" t="s">
        <v>297</v>
      </c>
      <c r="D15" s="701" t="s">
        <v>503</v>
      </c>
      <c r="E15" s="702" t="s">
        <v>299</v>
      </c>
      <c r="F15" s="701" t="s">
        <v>219</v>
      </c>
      <c r="G15" s="701" t="s">
        <v>297</v>
      </c>
      <c r="H15" s="703" t="s">
        <v>300</v>
      </c>
      <c r="I15" s="704" t="s">
        <v>1066</v>
      </c>
      <c r="J15" s="694" t="s">
        <v>504</v>
      </c>
      <c r="K15" s="700" t="s">
        <v>505</v>
      </c>
      <c r="L15" s="701" t="s">
        <v>219</v>
      </c>
      <c r="M15" s="701" t="s">
        <v>297</v>
      </c>
      <c r="N15" s="701" t="s">
        <v>302</v>
      </c>
      <c r="O15" s="702" t="s">
        <v>299</v>
      </c>
      <c r="P15" s="701" t="s">
        <v>219</v>
      </c>
      <c r="Q15" s="701" t="s">
        <v>297</v>
      </c>
      <c r="R15" s="703" t="s">
        <v>300</v>
      </c>
      <c r="S15" s="704" t="s">
        <v>1066</v>
      </c>
      <c r="T15" s="694" t="s">
        <v>506</v>
      </c>
      <c r="U15" s="700" t="s">
        <v>299</v>
      </c>
      <c r="V15" s="701" t="s">
        <v>219</v>
      </c>
      <c r="W15" s="701" t="s">
        <v>303</v>
      </c>
      <c r="X15" s="705" t="s">
        <v>300</v>
      </c>
      <c r="Y15" s="706" t="s">
        <v>299</v>
      </c>
      <c r="Z15" s="701" t="s">
        <v>219</v>
      </c>
      <c r="AA15" s="701" t="s">
        <v>303</v>
      </c>
      <c r="AB15" s="707" t="s">
        <v>300</v>
      </c>
      <c r="AC15" s="704" t="s">
        <v>1066</v>
      </c>
      <c r="AD15" s="694"/>
      <c r="AE15" s="708" t="s">
        <v>304</v>
      </c>
      <c r="AF15" s="701" t="s">
        <v>319</v>
      </c>
      <c r="AG15" s="701" t="s">
        <v>219</v>
      </c>
      <c r="AH15" s="705" t="s">
        <v>251</v>
      </c>
      <c r="AI15" s="701" t="s">
        <v>306</v>
      </c>
      <c r="AJ15" s="702" t="s">
        <v>307</v>
      </c>
      <c r="AK15" s="701" t="s">
        <v>319</v>
      </c>
      <c r="AL15" s="701" t="s">
        <v>219</v>
      </c>
      <c r="AM15" s="701" t="s">
        <v>251</v>
      </c>
      <c r="AN15" s="703" t="s">
        <v>309</v>
      </c>
      <c r="AO15" s="704" t="s">
        <v>1066</v>
      </c>
    </row>
    <row r="16" spans="1:41" s="816" customFormat="1" ht="15.75">
      <c r="A16" s="1302" t="s">
        <v>310</v>
      </c>
      <c r="B16" s="1140"/>
      <c r="C16" s="1140"/>
      <c r="D16" s="1303"/>
      <c r="E16" s="1138"/>
      <c r="F16" s="1139"/>
      <c r="G16" s="1140"/>
      <c r="H16" s="1141"/>
      <c r="I16" s="1206"/>
      <c r="J16" s="694"/>
      <c r="K16" s="1302" t="s">
        <v>310</v>
      </c>
      <c r="L16" s="1140"/>
      <c r="M16" s="1140"/>
      <c r="N16" s="1303"/>
      <c r="O16" s="1138"/>
      <c r="P16" s="1139"/>
      <c r="Q16" s="1140"/>
      <c r="R16" s="1141"/>
      <c r="S16" s="1206"/>
      <c r="T16" s="694"/>
      <c r="U16" s="1214" t="s">
        <v>310</v>
      </c>
      <c r="V16" s="1212"/>
      <c r="W16" s="1212"/>
      <c r="X16" s="1215"/>
      <c r="Y16" s="1211"/>
      <c r="Z16" s="1212"/>
      <c r="AA16" s="1212"/>
      <c r="AB16" s="1213"/>
      <c r="AC16" s="1206"/>
      <c r="AD16" s="694"/>
      <c r="AE16" s="1302" t="s">
        <v>310</v>
      </c>
      <c r="AF16" s="1140"/>
      <c r="AG16" s="1140"/>
      <c r="AH16" s="1303"/>
      <c r="AI16" s="1303"/>
      <c r="AJ16" s="1138"/>
      <c r="AK16" s="1139"/>
      <c r="AL16" s="1140"/>
      <c r="AM16" s="1140"/>
      <c r="AN16" s="1141"/>
      <c r="AO16" s="1206"/>
    </row>
    <row r="17" spans="1:41" s="816" customFormat="1" ht="16.5" thickBot="1">
      <c r="A17" s="1297"/>
      <c r="B17" s="1283"/>
      <c r="C17" s="1283"/>
      <c r="D17" s="1298"/>
      <c r="E17" s="1281" t="s">
        <v>310</v>
      </c>
      <c r="F17" s="1282"/>
      <c r="G17" s="1283"/>
      <c r="H17" s="1284"/>
      <c r="I17" s="1210"/>
      <c r="J17" s="694"/>
      <c r="K17" s="1297"/>
      <c r="L17" s="1283"/>
      <c r="M17" s="1283"/>
      <c r="N17" s="1298"/>
      <c r="O17" s="1281" t="s">
        <v>310</v>
      </c>
      <c r="P17" s="1282"/>
      <c r="Q17" s="1283"/>
      <c r="R17" s="1284"/>
      <c r="S17" s="1210"/>
      <c r="T17" s="694"/>
      <c r="U17" s="1297"/>
      <c r="V17" s="1283"/>
      <c r="W17" s="1283"/>
      <c r="X17" s="1298"/>
      <c r="Y17" s="1281" t="s">
        <v>310</v>
      </c>
      <c r="Z17" s="1282"/>
      <c r="AA17" s="1283"/>
      <c r="AB17" s="1284"/>
      <c r="AC17" s="1210"/>
      <c r="AD17" s="694"/>
      <c r="AE17" s="1297"/>
      <c r="AF17" s="1283"/>
      <c r="AG17" s="1283"/>
      <c r="AH17" s="1298"/>
      <c r="AI17" s="1298"/>
      <c r="AJ17" s="1281" t="s">
        <v>310</v>
      </c>
      <c r="AK17" s="1282"/>
      <c r="AL17" s="1283"/>
      <c r="AM17" s="1283"/>
      <c r="AN17" s="1284"/>
      <c r="AO17" s="1210"/>
    </row>
    <row r="18" spans="1:41" s="819" customFormat="1" ht="15.75">
      <c r="A18" s="464"/>
      <c r="B18" s="464"/>
      <c r="C18" s="464"/>
      <c r="D18" s="464"/>
      <c r="E18" s="464"/>
      <c r="F18" s="464"/>
      <c r="G18" s="464"/>
      <c r="H18" s="464"/>
      <c r="I18" s="466"/>
      <c r="K18" s="817"/>
      <c r="L18" s="817"/>
      <c r="M18" s="817"/>
      <c r="N18" s="817"/>
      <c r="O18" s="817"/>
      <c r="P18" s="817"/>
      <c r="Q18" s="817"/>
      <c r="R18" s="817"/>
      <c r="S18" s="818"/>
      <c r="U18" s="817"/>
      <c r="V18" s="817"/>
      <c r="W18" s="817"/>
      <c r="X18" s="817"/>
      <c r="Y18" s="817"/>
      <c r="Z18" s="817"/>
      <c r="AA18" s="817"/>
      <c r="AB18" s="817"/>
      <c r="AC18" s="818"/>
      <c r="AE18" s="817"/>
      <c r="AF18" s="817"/>
      <c r="AG18" s="817"/>
      <c r="AH18" s="817"/>
      <c r="AI18" s="817"/>
      <c r="AJ18" s="817"/>
      <c r="AK18" s="817"/>
      <c r="AL18" s="817"/>
      <c r="AM18" s="817"/>
      <c r="AN18" s="817"/>
      <c r="AO18" s="818"/>
    </row>
    <row r="19" spans="1:41" s="820" customFormat="1" ht="15.75" thickBot="1">
      <c r="A19" s="462"/>
      <c r="B19" s="462"/>
      <c r="C19" s="462"/>
      <c r="D19" s="462"/>
      <c r="E19" s="462"/>
      <c r="F19" s="462"/>
      <c r="G19" s="462"/>
      <c r="H19" s="462"/>
      <c r="I19" s="462"/>
    </row>
    <row r="20" spans="1:41" s="816" customFormat="1" ht="16.5" customHeight="1" thickBot="1">
      <c r="A20" s="1150" t="s">
        <v>507</v>
      </c>
      <c r="B20" s="1151"/>
      <c r="C20" s="1151"/>
      <c r="D20" s="1151"/>
      <c r="E20" s="1151"/>
      <c r="F20" s="1151"/>
      <c r="G20" s="1151"/>
      <c r="H20" s="1152"/>
      <c r="I20" s="806"/>
      <c r="J20" s="694"/>
      <c r="K20" s="1150" t="s">
        <v>508</v>
      </c>
      <c r="L20" s="1151"/>
      <c r="M20" s="1151"/>
      <c r="N20" s="1151"/>
      <c r="O20" s="1151"/>
      <c r="P20" s="1151"/>
      <c r="Q20" s="1151"/>
      <c r="R20" s="1152"/>
      <c r="S20" s="806"/>
      <c r="T20" s="694"/>
      <c r="U20" s="1150" t="s">
        <v>509</v>
      </c>
      <c r="V20" s="1151"/>
      <c r="W20" s="1151"/>
      <c r="X20" s="1151"/>
      <c r="Y20" s="1151"/>
      <c r="Z20" s="1151"/>
      <c r="AA20" s="1151"/>
      <c r="AB20" s="1152"/>
      <c r="AC20" s="694"/>
      <c r="AD20" s="694" t="s">
        <v>510</v>
      </c>
      <c r="AE20" s="1150" t="s">
        <v>511</v>
      </c>
      <c r="AF20" s="1151"/>
      <c r="AG20" s="1151"/>
      <c r="AH20" s="1151"/>
      <c r="AI20" s="1151"/>
      <c r="AJ20" s="1151"/>
      <c r="AK20" s="1151"/>
      <c r="AL20" s="1151"/>
      <c r="AM20" s="1151"/>
      <c r="AN20" s="1152"/>
      <c r="AO20" s="694"/>
    </row>
    <row r="21" spans="1:41" s="816" customFormat="1" ht="31.5">
      <c r="A21" s="1200" t="s">
        <v>293</v>
      </c>
      <c r="B21" s="1201"/>
      <c r="C21" s="1201"/>
      <c r="D21" s="1202"/>
      <c r="E21" s="1203" t="s">
        <v>294</v>
      </c>
      <c r="F21" s="1204"/>
      <c r="G21" s="1201"/>
      <c r="H21" s="1205"/>
      <c r="I21" s="143" t="s">
        <v>2106</v>
      </c>
      <c r="J21" s="694"/>
      <c r="K21" s="1200" t="s">
        <v>293</v>
      </c>
      <c r="L21" s="1201"/>
      <c r="M21" s="1201"/>
      <c r="N21" s="1202"/>
      <c r="O21" s="1203" t="s">
        <v>294</v>
      </c>
      <c r="P21" s="1204"/>
      <c r="Q21" s="1201"/>
      <c r="R21" s="1205"/>
      <c r="S21" s="143" t="s">
        <v>2106</v>
      </c>
      <c r="T21" s="694"/>
      <c r="U21" s="1142" t="s">
        <v>293</v>
      </c>
      <c r="V21" s="1143"/>
      <c r="W21" s="1143"/>
      <c r="X21" s="1144"/>
      <c r="Y21" s="1145" t="s">
        <v>294</v>
      </c>
      <c r="Z21" s="1143"/>
      <c r="AA21" s="1143"/>
      <c r="AB21" s="1146"/>
      <c r="AC21" s="143" t="s">
        <v>2106</v>
      </c>
      <c r="AD21" s="694"/>
      <c r="AE21" s="1200" t="s">
        <v>293</v>
      </c>
      <c r="AF21" s="1201"/>
      <c r="AG21" s="1201"/>
      <c r="AH21" s="1202"/>
      <c r="AI21" s="1202"/>
      <c r="AJ21" s="1203" t="s">
        <v>512</v>
      </c>
      <c r="AK21" s="1204"/>
      <c r="AL21" s="1201"/>
      <c r="AM21" s="1201"/>
      <c r="AN21" s="1205"/>
      <c r="AO21" s="143" t="s">
        <v>2106</v>
      </c>
    </row>
    <row r="22" spans="1:41" s="816" customFormat="1" ht="47.25">
      <c r="A22" s="866" t="s">
        <v>296</v>
      </c>
      <c r="B22" s="701" t="s">
        <v>219</v>
      </c>
      <c r="C22" s="701" t="s">
        <v>297</v>
      </c>
      <c r="D22" s="701" t="s">
        <v>513</v>
      </c>
      <c r="E22" s="702" t="s">
        <v>299</v>
      </c>
      <c r="F22" s="701" t="s">
        <v>219</v>
      </c>
      <c r="G22" s="701" t="s">
        <v>297</v>
      </c>
      <c r="H22" s="703" t="s">
        <v>300</v>
      </c>
      <c r="I22" s="704" t="s">
        <v>1066</v>
      </c>
      <c r="J22" s="694" t="s">
        <v>514</v>
      </c>
      <c r="K22" s="700" t="s">
        <v>301</v>
      </c>
      <c r="L22" s="701" t="s">
        <v>219</v>
      </c>
      <c r="M22" s="701" t="s">
        <v>297</v>
      </c>
      <c r="N22" s="701" t="s">
        <v>302</v>
      </c>
      <c r="O22" s="702" t="s">
        <v>299</v>
      </c>
      <c r="P22" s="701" t="s">
        <v>219</v>
      </c>
      <c r="Q22" s="701" t="s">
        <v>297</v>
      </c>
      <c r="R22" s="703" t="s">
        <v>300</v>
      </c>
      <c r="S22" s="704" t="s">
        <v>1066</v>
      </c>
      <c r="T22" s="694" t="s">
        <v>447</v>
      </c>
      <c r="U22" s="700" t="s">
        <v>299</v>
      </c>
      <c r="V22" s="701" t="s">
        <v>219</v>
      </c>
      <c r="W22" s="701" t="s">
        <v>303</v>
      </c>
      <c r="X22" s="705" t="s">
        <v>300</v>
      </c>
      <c r="Y22" s="706" t="s">
        <v>299</v>
      </c>
      <c r="Z22" s="701" t="s">
        <v>219</v>
      </c>
      <c r="AA22" s="701" t="s">
        <v>515</v>
      </c>
      <c r="AB22" s="707" t="s">
        <v>300</v>
      </c>
      <c r="AC22" s="704" t="s">
        <v>1066</v>
      </c>
      <c r="AD22" s="694"/>
      <c r="AE22" s="708" t="s">
        <v>516</v>
      </c>
      <c r="AF22" s="701" t="s">
        <v>319</v>
      </c>
      <c r="AG22" s="701" t="s">
        <v>219</v>
      </c>
      <c r="AH22" s="705" t="s">
        <v>251</v>
      </c>
      <c r="AI22" s="701" t="s">
        <v>517</v>
      </c>
      <c r="AJ22" s="702" t="s">
        <v>307</v>
      </c>
      <c r="AK22" s="701" t="s">
        <v>319</v>
      </c>
      <c r="AL22" s="701" t="s">
        <v>219</v>
      </c>
      <c r="AM22" s="701" t="s">
        <v>251</v>
      </c>
      <c r="AN22" s="703" t="s">
        <v>309</v>
      </c>
      <c r="AO22" s="704" t="s">
        <v>1066</v>
      </c>
    </row>
    <row r="23" spans="1:41" s="816" customFormat="1" ht="15.75">
      <c r="A23" s="1302" t="s">
        <v>310</v>
      </c>
      <c r="B23" s="1140"/>
      <c r="C23" s="1140"/>
      <c r="D23" s="1303"/>
      <c r="E23" s="1138"/>
      <c r="F23" s="1139"/>
      <c r="G23" s="1140"/>
      <c r="H23" s="1141"/>
      <c r="I23" s="1206"/>
      <c r="J23" s="694"/>
      <c r="K23" s="1302" t="s">
        <v>310</v>
      </c>
      <c r="L23" s="1140"/>
      <c r="M23" s="1140"/>
      <c r="N23" s="1303"/>
      <c r="O23" s="1138"/>
      <c r="P23" s="1139"/>
      <c r="Q23" s="1140"/>
      <c r="R23" s="1141"/>
      <c r="S23" s="1206"/>
      <c r="T23" s="694"/>
      <c r="U23" s="1214" t="s">
        <v>310</v>
      </c>
      <c r="V23" s="1212"/>
      <c r="W23" s="1212"/>
      <c r="X23" s="1215"/>
      <c r="Y23" s="1211"/>
      <c r="Z23" s="1212"/>
      <c r="AA23" s="1212"/>
      <c r="AB23" s="1213"/>
      <c r="AC23" s="1206"/>
      <c r="AD23" s="694"/>
      <c r="AE23" s="1302" t="s">
        <v>310</v>
      </c>
      <c r="AF23" s="1140"/>
      <c r="AG23" s="1140"/>
      <c r="AH23" s="1303"/>
      <c r="AI23" s="1303"/>
      <c r="AJ23" s="1138"/>
      <c r="AK23" s="1139"/>
      <c r="AL23" s="1140"/>
      <c r="AM23" s="1140"/>
      <c r="AN23" s="1141"/>
      <c r="AO23" s="1206"/>
    </row>
    <row r="24" spans="1:41" s="816" customFormat="1" ht="16.5" thickBot="1">
      <c r="A24" s="1297"/>
      <c r="B24" s="1283"/>
      <c r="C24" s="1283"/>
      <c r="D24" s="1298"/>
      <c r="E24" s="1281" t="s">
        <v>310</v>
      </c>
      <c r="F24" s="1282"/>
      <c r="G24" s="1283"/>
      <c r="H24" s="1284"/>
      <c r="I24" s="1210"/>
      <c r="J24" s="694"/>
      <c r="K24" s="1297"/>
      <c r="L24" s="1283"/>
      <c r="M24" s="1283"/>
      <c r="N24" s="1298"/>
      <c r="O24" s="1281" t="s">
        <v>310</v>
      </c>
      <c r="P24" s="1282"/>
      <c r="Q24" s="1283"/>
      <c r="R24" s="1284"/>
      <c r="S24" s="1210"/>
      <c r="T24" s="694"/>
      <c r="U24" s="1297"/>
      <c r="V24" s="1283"/>
      <c r="W24" s="1283"/>
      <c r="X24" s="1298"/>
      <c r="Y24" s="1281" t="s">
        <v>310</v>
      </c>
      <c r="Z24" s="1282"/>
      <c r="AA24" s="1283"/>
      <c r="AB24" s="1284"/>
      <c r="AC24" s="1210"/>
      <c r="AD24" s="694"/>
      <c r="AE24" s="1297"/>
      <c r="AF24" s="1283"/>
      <c r="AG24" s="1283"/>
      <c r="AH24" s="1298"/>
      <c r="AI24" s="1298"/>
      <c r="AJ24" s="1281" t="s">
        <v>310</v>
      </c>
      <c r="AK24" s="1282"/>
      <c r="AL24" s="1283"/>
      <c r="AM24" s="1283"/>
      <c r="AN24" s="1284"/>
      <c r="AO24" s="1210"/>
    </row>
    <row r="25" spans="1:41" s="462" customFormat="1" ht="15.75">
      <c r="A25" s="464"/>
      <c r="B25" s="464"/>
      <c r="C25" s="464"/>
      <c r="D25" s="464"/>
      <c r="E25" s="464"/>
      <c r="F25" s="464"/>
      <c r="G25" s="464"/>
      <c r="H25" s="464"/>
      <c r="I25" s="466"/>
      <c r="J25" s="461"/>
      <c r="K25" s="464"/>
      <c r="L25" s="464"/>
      <c r="M25" s="464"/>
      <c r="N25" s="464"/>
      <c r="O25" s="464"/>
      <c r="P25" s="464"/>
      <c r="Q25" s="464"/>
      <c r="R25" s="464"/>
      <c r="S25" s="466"/>
      <c r="T25" s="461"/>
      <c r="U25" s="464"/>
      <c r="V25" s="464"/>
      <c r="W25" s="464"/>
      <c r="X25" s="464"/>
      <c r="Y25" s="464"/>
      <c r="Z25" s="464"/>
      <c r="AA25" s="464"/>
      <c r="AB25" s="464"/>
      <c r="AC25" s="466"/>
      <c r="AD25" s="461"/>
      <c r="AE25" s="464"/>
      <c r="AF25" s="464"/>
      <c r="AG25" s="464"/>
      <c r="AH25" s="464"/>
      <c r="AI25" s="464"/>
      <c r="AJ25" s="464"/>
      <c r="AK25" s="464"/>
      <c r="AL25" s="464"/>
      <c r="AM25" s="464"/>
      <c r="AN25" s="464"/>
      <c r="AO25" s="466"/>
    </row>
    <row r="26" spans="1:41" s="462" customFormat="1" ht="15.75" thickBot="1"/>
    <row r="27" spans="1:41" s="724" customFormat="1" ht="17.25" thickBot="1">
      <c r="A27" s="1150" t="s">
        <v>518</v>
      </c>
      <c r="B27" s="1151"/>
      <c r="C27" s="1151"/>
      <c r="D27" s="1151"/>
      <c r="E27" s="1151"/>
      <c r="F27" s="1151"/>
      <c r="G27" s="1151"/>
      <c r="H27" s="1152"/>
      <c r="I27" s="694"/>
      <c r="J27" s="694"/>
      <c r="K27" s="1150" t="s">
        <v>519</v>
      </c>
      <c r="L27" s="1151"/>
      <c r="M27" s="1151"/>
      <c r="N27" s="1151"/>
      <c r="O27" s="1151"/>
      <c r="P27" s="1151"/>
      <c r="Q27" s="1151"/>
      <c r="R27" s="1152"/>
      <c r="S27" s="694"/>
      <c r="T27" s="694"/>
      <c r="U27" s="1150" t="s">
        <v>520</v>
      </c>
      <c r="V27" s="1151"/>
      <c r="W27" s="1151"/>
      <c r="X27" s="1151"/>
      <c r="Y27" s="1151"/>
      <c r="Z27" s="1151"/>
      <c r="AA27" s="1151"/>
      <c r="AB27" s="1152"/>
      <c r="AC27" s="694"/>
      <c r="AD27" s="694"/>
      <c r="AE27" s="1150" t="s">
        <v>521</v>
      </c>
      <c r="AF27" s="1151"/>
      <c r="AG27" s="1151"/>
      <c r="AH27" s="1151"/>
      <c r="AI27" s="1151"/>
      <c r="AJ27" s="1151"/>
      <c r="AK27" s="1151"/>
      <c r="AL27" s="1151"/>
      <c r="AM27" s="1151"/>
      <c r="AN27" s="1152"/>
      <c r="AO27" s="694"/>
    </row>
    <row r="28" spans="1:41" s="724" customFormat="1" ht="31.5">
      <c r="A28" s="1200" t="s">
        <v>293</v>
      </c>
      <c r="B28" s="1201"/>
      <c r="C28" s="1201"/>
      <c r="D28" s="1202"/>
      <c r="E28" s="1203" t="s">
        <v>294</v>
      </c>
      <c r="F28" s="1204"/>
      <c r="G28" s="1201"/>
      <c r="H28" s="1205"/>
      <c r="I28" s="143" t="s">
        <v>2107</v>
      </c>
      <c r="J28" s="694"/>
      <c r="K28" s="1200" t="s">
        <v>293</v>
      </c>
      <c r="L28" s="1201"/>
      <c r="M28" s="1201"/>
      <c r="N28" s="1202"/>
      <c r="O28" s="1203" t="s">
        <v>294</v>
      </c>
      <c r="P28" s="1204"/>
      <c r="Q28" s="1201"/>
      <c r="R28" s="1205"/>
      <c r="S28" s="143" t="s">
        <v>2107</v>
      </c>
      <c r="T28" s="694"/>
      <c r="U28" s="1200" t="s">
        <v>293</v>
      </c>
      <c r="V28" s="1201"/>
      <c r="W28" s="1201"/>
      <c r="X28" s="1202"/>
      <c r="Y28" s="1203" t="s">
        <v>294</v>
      </c>
      <c r="Z28" s="1204"/>
      <c r="AA28" s="1201"/>
      <c r="AB28" s="1205"/>
      <c r="AC28" s="143" t="s">
        <v>2107</v>
      </c>
      <c r="AD28" s="694"/>
      <c r="AE28" s="1200" t="s">
        <v>293</v>
      </c>
      <c r="AF28" s="1201"/>
      <c r="AG28" s="1201"/>
      <c r="AH28" s="1202"/>
      <c r="AI28" s="1202"/>
      <c r="AJ28" s="1203" t="s">
        <v>343</v>
      </c>
      <c r="AK28" s="1204"/>
      <c r="AL28" s="1201"/>
      <c r="AM28" s="1201"/>
      <c r="AN28" s="1205"/>
      <c r="AO28" s="143" t="s">
        <v>2107</v>
      </c>
    </row>
    <row r="29" spans="1:41" s="724" customFormat="1" ht="47.25">
      <c r="A29" s="866" t="s">
        <v>296</v>
      </c>
      <c r="B29" s="701" t="s">
        <v>219</v>
      </c>
      <c r="C29" s="701" t="s">
        <v>297</v>
      </c>
      <c r="D29" s="701" t="s">
        <v>302</v>
      </c>
      <c r="E29" s="702" t="s">
        <v>299</v>
      </c>
      <c r="F29" s="701" t="s">
        <v>219</v>
      </c>
      <c r="G29" s="701" t="s">
        <v>297</v>
      </c>
      <c r="H29" s="703" t="s">
        <v>300</v>
      </c>
      <c r="I29" s="704" t="s">
        <v>1066</v>
      </c>
      <c r="J29" s="694"/>
      <c r="K29" s="700" t="s">
        <v>296</v>
      </c>
      <c r="L29" s="701" t="s">
        <v>219</v>
      </c>
      <c r="M29" s="701" t="s">
        <v>297</v>
      </c>
      <c r="N29" s="701" t="s">
        <v>302</v>
      </c>
      <c r="O29" s="702" t="s">
        <v>299</v>
      </c>
      <c r="P29" s="701" t="s">
        <v>219</v>
      </c>
      <c r="Q29" s="701" t="s">
        <v>297</v>
      </c>
      <c r="R29" s="703" t="s">
        <v>300</v>
      </c>
      <c r="S29" s="704" t="s">
        <v>1066</v>
      </c>
      <c r="T29" s="694"/>
      <c r="U29" s="700" t="s">
        <v>299</v>
      </c>
      <c r="V29" s="701" t="s">
        <v>219</v>
      </c>
      <c r="W29" s="701" t="s">
        <v>303</v>
      </c>
      <c r="X29" s="705" t="s">
        <v>300</v>
      </c>
      <c r="Y29" s="706" t="s">
        <v>299</v>
      </c>
      <c r="Z29" s="701" t="s">
        <v>219</v>
      </c>
      <c r="AA29" s="701" t="s">
        <v>303</v>
      </c>
      <c r="AB29" s="707" t="s">
        <v>300</v>
      </c>
      <c r="AC29" s="704" t="s">
        <v>1066</v>
      </c>
      <c r="AD29" s="694"/>
      <c r="AE29" s="708" t="s">
        <v>304</v>
      </c>
      <c r="AF29" s="701" t="s">
        <v>319</v>
      </c>
      <c r="AG29" s="701" t="s">
        <v>219</v>
      </c>
      <c r="AH29" s="705" t="s">
        <v>251</v>
      </c>
      <c r="AI29" s="701" t="s">
        <v>306</v>
      </c>
      <c r="AJ29" s="702" t="s">
        <v>307</v>
      </c>
      <c r="AK29" s="701" t="s">
        <v>319</v>
      </c>
      <c r="AL29" s="701" t="s">
        <v>219</v>
      </c>
      <c r="AM29" s="701" t="s">
        <v>251</v>
      </c>
      <c r="AN29" s="703" t="s">
        <v>309</v>
      </c>
      <c r="AO29" s="704" t="s">
        <v>1066</v>
      </c>
    </row>
    <row r="30" spans="1:41" s="724" customFormat="1" ht="16.5">
      <c r="A30" s="866">
        <v>5</v>
      </c>
      <c r="B30" s="701">
        <v>100.86</v>
      </c>
      <c r="C30" s="701">
        <v>10</v>
      </c>
      <c r="D30" s="701">
        <v>1</v>
      </c>
      <c r="E30" s="702"/>
      <c r="F30" s="701"/>
      <c r="G30" s="701"/>
      <c r="H30" s="703"/>
      <c r="I30" s="1132"/>
      <c r="J30" s="694"/>
      <c r="K30" s="700">
        <v>10</v>
      </c>
      <c r="L30" s="701">
        <v>100.81</v>
      </c>
      <c r="M30" s="701">
        <v>10</v>
      </c>
      <c r="N30" s="701">
        <v>1</v>
      </c>
      <c r="O30" s="702"/>
      <c r="P30" s="701"/>
      <c r="Q30" s="701"/>
      <c r="R30" s="703"/>
      <c r="S30" s="1131"/>
      <c r="T30" s="694"/>
      <c r="U30" s="700">
        <v>255</v>
      </c>
      <c r="V30" s="701" t="s">
        <v>405</v>
      </c>
      <c r="W30" s="701">
        <v>10</v>
      </c>
      <c r="X30" s="705">
        <v>1</v>
      </c>
      <c r="Y30" s="702"/>
      <c r="Z30" s="701"/>
      <c r="AA30" s="701"/>
      <c r="AB30" s="703"/>
      <c r="AC30" s="1131"/>
      <c r="AD30" s="694"/>
      <c r="AE30" s="803" t="s">
        <v>2108</v>
      </c>
      <c r="AF30" s="821">
        <v>11</v>
      </c>
      <c r="AG30" s="821" t="s">
        <v>522</v>
      </c>
      <c r="AH30" s="738">
        <v>10</v>
      </c>
      <c r="AI30" s="735">
        <v>0</v>
      </c>
      <c r="AJ30" s="702"/>
      <c r="AK30" s="701"/>
      <c r="AL30" s="701"/>
      <c r="AM30" s="701"/>
      <c r="AN30" s="703"/>
      <c r="AO30" s="1131"/>
    </row>
    <row r="31" spans="1:41" s="724" customFormat="1" ht="16.5">
      <c r="A31" s="866">
        <v>4</v>
      </c>
      <c r="B31" s="701">
        <v>100.87</v>
      </c>
      <c r="C31" s="701">
        <v>10</v>
      </c>
      <c r="D31" s="701">
        <v>1</v>
      </c>
      <c r="E31" s="702"/>
      <c r="F31" s="701"/>
      <c r="G31" s="701"/>
      <c r="H31" s="703"/>
      <c r="I31" s="1132"/>
      <c r="J31" s="694"/>
      <c r="K31" s="700">
        <v>9</v>
      </c>
      <c r="L31" s="701">
        <v>100.82</v>
      </c>
      <c r="M31" s="701">
        <v>10</v>
      </c>
      <c r="N31" s="701">
        <v>1</v>
      </c>
      <c r="O31" s="702"/>
      <c r="P31" s="701"/>
      <c r="Q31" s="701"/>
      <c r="R31" s="703"/>
      <c r="S31" s="1132"/>
      <c r="T31" s="694"/>
      <c r="U31" s="700">
        <v>10</v>
      </c>
      <c r="V31" s="701">
        <v>100.81</v>
      </c>
      <c r="W31" s="701">
        <v>10</v>
      </c>
      <c r="X31" s="705">
        <v>1</v>
      </c>
      <c r="Y31" s="706"/>
      <c r="Z31" s="701"/>
      <c r="AA31" s="701"/>
      <c r="AB31" s="707"/>
      <c r="AC31" s="1132"/>
      <c r="AD31" s="694"/>
      <c r="AE31" s="803" t="s">
        <v>2109</v>
      </c>
      <c r="AF31" s="701">
        <v>10</v>
      </c>
      <c r="AG31" s="701">
        <v>100.81</v>
      </c>
      <c r="AH31" s="738">
        <v>10</v>
      </c>
      <c r="AI31" s="735">
        <v>0</v>
      </c>
      <c r="AJ31" s="1313"/>
      <c r="AK31" s="1314"/>
      <c r="AL31" s="1314"/>
      <c r="AM31" s="1314"/>
      <c r="AN31" s="1315"/>
      <c r="AO31" s="1132"/>
    </row>
    <row r="32" spans="1:41" s="724" customFormat="1" ht="16.5">
      <c r="A32" s="866">
        <v>3</v>
      </c>
      <c r="B32" s="864">
        <v>100.88</v>
      </c>
      <c r="C32" s="864">
        <v>10</v>
      </c>
      <c r="D32" s="864">
        <v>1</v>
      </c>
      <c r="E32" s="729"/>
      <c r="F32" s="730"/>
      <c r="G32" s="730"/>
      <c r="H32" s="731"/>
      <c r="I32" s="1132"/>
      <c r="J32" s="694"/>
      <c r="K32" s="700">
        <v>8</v>
      </c>
      <c r="L32" s="701">
        <v>100.83</v>
      </c>
      <c r="M32" s="701">
        <v>10</v>
      </c>
      <c r="N32" s="701">
        <v>1</v>
      </c>
      <c r="O32" s="702"/>
      <c r="P32" s="701"/>
      <c r="Q32" s="701"/>
      <c r="R32" s="703"/>
      <c r="S32" s="1132"/>
      <c r="T32" s="694"/>
      <c r="U32" s="700">
        <v>9</v>
      </c>
      <c r="V32" s="701">
        <v>100.82</v>
      </c>
      <c r="W32" s="701">
        <v>10</v>
      </c>
      <c r="X32" s="705">
        <v>1</v>
      </c>
      <c r="Y32" s="706"/>
      <c r="Z32" s="701"/>
      <c r="AA32" s="701"/>
      <c r="AB32" s="707"/>
      <c r="AC32" s="1132"/>
      <c r="AD32" s="694"/>
      <c r="AE32" s="803" t="s">
        <v>2110</v>
      </c>
      <c r="AF32" s="701">
        <v>9</v>
      </c>
      <c r="AG32" s="701">
        <v>100.82</v>
      </c>
      <c r="AH32" s="738">
        <v>10</v>
      </c>
      <c r="AI32" s="735">
        <v>0</v>
      </c>
      <c r="AJ32" s="702"/>
      <c r="AK32" s="701"/>
      <c r="AL32" s="701"/>
      <c r="AM32" s="701"/>
      <c r="AN32" s="703"/>
      <c r="AO32" s="1132"/>
    </row>
    <row r="33" spans="1:41" s="724" customFormat="1" ht="16.5">
      <c r="A33" s="866">
        <v>2</v>
      </c>
      <c r="B33" s="864">
        <v>100.89</v>
      </c>
      <c r="C33" s="864">
        <v>10</v>
      </c>
      <c r="D33" s="864">
        <v>1</v>
      </c>
      <c r="E33" s="729"/>
      <c r="F33" s="730"/>
      <c r="G33" s="730"/>
      <c r="H33" s="731"/>
      <c r="I33" s="1132"/>
      <c r="J33" s="694"/>
      <c r="K33" s="700">
        <v>7</v>
      </c>
      <c r="L33" s="701">
        <v>100.84</v>
      </c>
      <c r="M33" s="701">
        <v>10</v>
      </c>
      <c r="N33" s="701">
        <v>1</v>
      </c>
      <c r="O33" s="702"/>
      <c r="P33" s="701"/>
      <c r="Q33" s="701"/>
      <c r="R33" s="703"/>
      <c r="S33" s="1132"/>
      <c r="T33" s="694"/>
      <c r="U33" s="700">
        <v>8</v>
      </c>
      <c r="V33" s="701">
        <v>100.83</v>
      </c>
      <c r="W33" s="701">
        <v>10</v>
      </c>
      <c r="X33" s="705">
        <v>1</v>
      </c>
      <c r="Y33" s="706"/>
      <c r="Z33" s="701"/>
      <c r="AA33" s="701"/>
      <c r="AB33" s="707"/>
      <c r="AC33" s="1132"/>
      <c r="AD33" s="694"/>
      <c r="AE33" s="803" t="s">
        <v>2111</v>
      </c>
      <c r="AF33" s="701">
        <v>8</v>
      </c>
      <c r="AG33" s="701">
        <v>100.83</v>
      </c>
      <c r="AH33" s="738">
        <v>10</v>
      </c>
      <c r="AI33" s="735">
        <v>0</v>
      </c>
      <c r="AJ33" s="1313"/>
      <c r="AK33" s="1314"/>
      <c r="AL33" s="1314"/>
      <c r="AM33" s="1314"/>
      <c r="AN33" s="1315"/>
      <c r="AO33" s="1132"/>
    </row>
    <row r="34" spans="1:41" s="724" customFormat="1" ht="16.5">
      <c r="A34" s="866">
        <v>1</v>
      </c>
      <c r="B34" s="864" t="s">
        <v>523</v>
      </c>
      <c r="C34" s="864">
        <v>10</v>
      </c>
      <c r="D34" s="864">
        <v>1</v>
      </c>
      <c r="E34" s="729"/>
      <c r="F34" s="730"/>
      <c r="G34" s="730"/>
      <c r="H34" s="731"/>
      <c r="I34" s="1132"/>
      <c r="J34" s="694"/>
      <c r="K34" s="700">
        <v>6</v>
      </c>
      <c r="L34" s="701">
        <v>100.85</v>
      </c>
      <c r="M34" s="701">
        <v>10</v>
      </c>
      <c r="N34" s="701">
        <v>1</v>
      </c>
      <c r="O34" s="702"/>
      <c r="P34" s="701"/>
      <c r="Q34" s="701"/>
      <c r="R34" s="703"/>
      <c r="S34" s="1132"/>
      <c r="T34" s="694"/>
      <c r="U34" s="700">
        <v>7</v>
      </c>
      <c r="V34" s="701">
        <v>100.84</v>
      </c>
      <c r="W34" s="701">
        <v>10</v>
      </c>
      <c r="X34" s="705">
        <v>1</v>
      </c>
      <c r="Y34" s="706"/>
      <c r="Z34" s="701"/>
      <c r="AA34" s="701"/>
      <c r="AB34" s="707"/>
      <c r="AC34" s="1132"/>
      <c r="AD34" s="694"/>
      <c r="AE34" s="803" t="s">
        <v>2112</v>
      </c>
      <c r="AF34" s="701">
        <v>7</v>
      </c>
      <c r="AG34" s="701">
        <v>100.84</v>
      </c>
      <c r="AH34" s="738">
        <v>10</v>
      </c>
      <c r="AI34" s="735">
        <v>0</v>
      </c>
      <c r="AJ34" s="702"/>
      <c r="AK34" s="701"/>
      <c r="AL34" s="701"/>
      <c r="AM34" s="701"/>
      <c r="AN34" s="703"/>
      <c r="AO34" s="1132"/>
    </row>
    <row r="35" spans="1:41" s="724" customFormat="1" ht="17.25" thickBot="1">
      <c r="A35" s="744"/>
      <c r="B35" s="745"/>
      <c r="C35" s="745"/>
      <c r="D35" s="746"/>
      <c r="E35" s="1281" t="s">
        <v>310</v>
      </c>
      <c r="F35" s="1282"/>
      <c r="G35" s="1283"/>
      <c r="H35" s="1284"/>
      <c r="I35" s="1133"/>
      <c r="J35" s="694"/>
      <c r="K35" s="700">
        <v>5</v>
      </c>
      <c r="L35" s="701">
        <v>100.86</v>
      </c>
      <c r="M35" s="701">
        <v>10</v>
      </c>
      <c r="N35" s="701">
        <v>1</v>
      </c>
      <c r="O35" s="702"/>
      <c r="P35" s="701"/>
      <c r="Q35" s="701"/>
      <c r="R35" s="703"/>
      <c r="S35" s="1132"/>
      <c r="T35" s="694"/>
      <c r="U35" s="700">
        <v>6</v>
      </c>
      <c r="V35" s="701">
        <v>100.85</v>
      </c>
      <c r="W35" s="701">
        <v>10</v>
      </c>
      <c r="X35" s="705">
        <v>1</v>
      </c>
      <c r="Y35" s="706"/>
      <c r="Z35" s="701"/>
      <c r="AA35" s="701"/>
      <c r="AB35" s="707"/>
      <c r="AC35" s="1132"/>
      <c r="AD35" s="694"/>
      <c r="AE35" s="803" t="s">
        <v>2113</v>
      </c>
      <c r="AF35" s="701">
        <v>6</v>
      </c>
      <c r="AG35" s="701">
        <v>100.85</v>
      </c>
      <c r="AH35" s="738">
        <v>10</v>
      </c>
      <c r="AI35" s="735">
        <v>0</v>
      </c>
      <c r="AJ35" s="1313"/>
      <c r="AK35" s="1314"/>
      <c r="AL35" s="1314"/>
      <c r="AM35" s="1314"/>
      <c r="AN35" s="1315"/>
      <c r="AO35" s="1132"/>
    </row>
    <row r="36" spans="1:41" s="724" customFormat="1" ht="16.5">
      <c r="A36" s="677"/>
      <c r="B36" s="677"/>
      <c r="C36" s="677"/>
      <c r="D36" s="677"/>
      <c r="E36" s="677"/>
      <c r="F36" s="677"/>
      <c r="G36" s="677"/>
      <c r="H36" s="677"/>
      <c r="I36" s="677"/>
      <c r="J36" s="693"/>
      <c r="K36" s="700">
        <v>4</v>
      </c>
      <c r="L36" s="701">
        <v>100.87</v>
      </c>
      <c r="M36" s="701">
        <v>10</v>
      </c>
      <c r="N36" s="701">
        <v>1</v>
      </c>
      <c r="O36" s="702"/>
      <c r="P36" s="701"/>
      <c r="Q36" s="701"/>
      <c r="R36" s="703"/>
      <c r="S36" s="1132"/>
      <c r="T36" s="694"/>
      <c r="U36" s="700">
        <v>5</v>
      </c>
      <c r="V36" s="701">
        <v>100.86</v>
      </c>
      <c r="W36" s="701">
        <v>10</v>
      </c>
      <c r="X36" s="705">
        <v>1</v>
      </c>
      <c r="Y36" s="706"/>
      <c r="Z36" s="701"/>
      <c r="AA36" s="701"/>
      <c r="AB36" s="707"/>
      <c r="AC36" s="1132"/>
      <c r="AD36" s="694"/>
      <c r="AE36" s="803" t="s">
        <v>2114</v>
      </c>
      <c r="AF36" s="701">
        <v>5</v>
      </c>
      <c r="AG36" s="701">
        <v>100.86</v>
      </c>
      <c r="AH36" s="738">
        <v>10</v>
      </c>
      <c r="AI36" s="735">
        <v>0</v>
      </c>
      <c r="AJ36" s="702"/>
      <c r="AK36" s="701"/>
      <c r="AL36" s="701"/>
      <c r="AM36" s="701"/>
      <c r="AN36" s="703"/>
      <c r="AO36" s="1132"/>
    </row>
    <row r="37" spans="1:41" s="724" customFormat="1" ht="16.5">
      <c r="A37" s="677"/>
      <c r="B37" s="677"/>
      <c r="C37" s="677"/>
      <c r="D37" s="677"/>
      <c r="E37" s="677"/>
      <c r="F37" s="677"/>
      <c r="G37" s="677"/>
      <c r="H37" s="677"/>
      <c r="I37" s="677"/>
      <c r="J37" s="693"/>
      <c r="K37" s="700">
        <v>3</v>
      </c>
      <c r="L37" s="705">
        <v>100.88</v>
      </c>
      <c r="M37" s="705">
        <v>10</v>
      </c>
      <c r="N37" s="705">
        <v>1</v>
      </c>
      <c r="O37" s="729"/>
      <c r="P37" s="730"/>
      <c r="Q37" s="730"/>
      <c r="R37" s="731"/>
      <c r="S37" s="1132"/>
      <c r="T37" s="694"/>
      <c r="U37" s="700">
        <v>4</v>
      </c>
      <c r="V37" s="701">
        <v>100.87</v>
      </c>
      <c r="W37" s="701">
        <v>10</v>
      </c>
      <c r="X37" s="705">
        <v>1</v>
      </c>
      <c r="Y37" s="706"/>
      <c r="Z37" s="701"/>
      <c r="AA37" s="701"/>
      <c r="AB37" s="707"/>
      <c r="AC37" s="1132"/>
      <c r="AD37" s="694"/>
      <c r="AE37" s="803" t="s">
        <v>2115</v>
      </c>
      <c r="AF37" s="701">
        <v>4</v>
      </c>
      <c r="AG37" s="701">
        <v>100.87</v>
      </c>
      <c r="AH37" s="738">
        <v>10</v>
      </c>
      <c r="AI37" s="735">
        <v>0</v>
      </c>
      <c r="AJ37" s="1313"/>
      <c r="AK37" s="1314"/>
      <c r="AL37" s="1314"/>
      <c r="AM37" s="1314"/>
      <c r="AN37" s="1315"/>
      <c r="AO37" s="1132"/>
    </row>
    <row r="38" spans="1:41" s="724" customFormat="1" ht="16.5">
      <c r="A38" s="677"/>
      <c r="B38" s="677"/>
      <c r="C38" s="677"/>
      <c r="D38" s="677"/>
      <c r="E38" s="677"/>
      <c r="F38" s="677"/>
      <c r="G38" s="677"/>
      <c r="H38" s="677"/>
      <c r="I38" s="677"/>
      <c r="K38" s="700">
        <v>2</v>
      </c>
      <c r="L38" s="705">
        <v>100.89</v>
      </c>
      <c r="M38" s="705">
        <v>10</v>
      </c>
      <c r="N38" s="705">
        <v>1</v>
      </c>
      <c r="O38" s="729"/>
      <c r="P38" s="730"/>
      <c r="Q38" s="730"/>
      <c r="R38" s="731"/>
      <c r="S38" s="1132"/>
      <c r="T38" s="718"/>
      <c r="U38" s="700">
        <v>3</v>
      </c>
      <c r="V38" s="705">
        <v>100.88</v>
      </c>
      <c r="W38" s="705">
        <v>10</v>
      </c>
      <c r="X38" s="705">
        <v>1</v>
      </c>
      <c r="Y38" s="729"/>
      <c r="Z38" s="730"/>
      <c r="AA38" s="730"/>
      <c r="AB38" s="731"/>
      <c r="AC38" s="1132"/>
      <c r="AD38" s="718"/>
      <c r="AE38" s="803" t="s">
        <v>2116</v>
      </c>
      <c r="AF38" s="705">
        <v>3</v>
      </c>
      <c r="AG38" s="705">
        <v>100.88</v>
      </c>
      <c r="AH38" s="738">
        <v>10</v>
      </c>
      <c r="AI38" s="735">
        <v>0</v>
      </c>
      <c r="AJ38" s="702"/>
      <c r="AK38" s="701"/>
      <c r="AL38" s="701"/>
      <c r="AM38" s="701"/>
      <c r="AN38" s="703"/>
      <c r="AO38" s="1132"/>
    </row>
    <row r="39" spans="1:41" s="724" customFormat="1" ht="16.5">
      <c r="A39" s="677"/>
      <c r="B39" s="677"/>
      <c r="C39" s="677"/>
      <c r="D39" s="677"/>
      <c r="E39" s="677"/>
      <c r="F39" s="677"/>
      <c r="G39" s="677"/>
      <c r="H39" s="677"/>
      <c r="I39" s="677"/>
      <c r="J39" s="693"/>
      <c r="K39" s="700">
        <v>1</v>
      </c>
      <c r="L39" s="705" t="s">
        <v>523</v>
      </c>
      <c r="M39" s="705">
        <v>10</v>
      </c>
      <c r="N39" s="705">
        <v>1</v>
      </c>
      <c r="O39" s="729"/>
      <c r="P39" s="730"/>
      <c r="Q39" s="730"/>
      <c r="R39" s="731"/>
      <c r="S39" s="1132"/>
      <c r="T39" s="694"/>
      <c r="U39" s="700">
        <v>2</v>
      </c>
      <c r="V39" s="705">
        <v>100.89</v>
      </c>
      <c r="W39" s="705">
        <v>10</v>
      </c>
      <c r="X39" s="705">
        <v>1</v>
      </c>
      <c r="Y39" s="729"/>
      <c r="Z39" s="730"/>
      <c r="AA39" s="730"/>
      <c r="AB39" s="731"/>
      <c r="AC39" s="1132"/>
      <c r="AD39" s="694"/>
      <c r="AE39" s="732" t="s">
        <v>2117</v>
      </c>
      <c r="AF39" s="705">
        <v>2</v>
      </c>
      <c r="AG39" s="705">
        <v>100.89</v>
      </c>
      <c r="AH39" s="738">
        <v>10</v>
      </c>
      <c r="AI39" s="735">
        <v>0</v>
      </c>
      <c r="AJ39" s="1313"/>
      <c r="AK39" s="1314"/>
      <c r="AL39" s="1314"/>
      <c r="AM39" s="1314"/>
      <c r="AN39" s="1315"/>
      <c r="AO39" s="1132"/>
    </row>
    <row r="40" spans="1:41" s="724" customFormat="1" ht="17.25" thickBot="1">
      <c r="A40" s="677"/>
      <c r="B40" s="677"/>
      <c r="C40" s="677"/>
      <c r="D40" s="677"/>
      <c r="E40" s="677"/>
      <c r="F40" s="677"/>
      <c r="G40" s="677"/>
      <c r="H40" s="677"/>
      <c r="I40" s="677"/>
      <c r="K40" s="744"/>
      <c r="L40" s="745"/>
      <c r="M40" s="745"/>
      <c r="N40" s="746"/>
      <c r="O40" s="1281" t="s">
        <v>310</v>
      </c>
      <c r="P40" s="1282"/>
      <c r="Q40" s="1283"/>
      <c r="R40" s="1284"/>
      <c r="S40" s="1133"/>
      <c r="T40" s="718"/>
      <c r="U40" s="700">
        <v>1</v>
      </c>
      <c r="V40" s="822" t="s">
        <v>523</v>
      </c>
      <c r="W40" s="705">
        <v>10</v>
      </c>
      <c r="X40" s="705">
        <v>1</v>
      </c>
      <c r="Y40" s="729"/>
      <c r="Z40" s="730"/>
      <c r="AA40" s="730"/>
      <c r="AB40" s="731"/>
      <c r="AC40" s="1132"/>
      <c r="AD40" s="694"/>
      <c r="AE40" s="737" t="s">
        <v>2118</v>
      </c>
      <c r="AF40" s="822">
        <v>1</v>
      </c>
      <c r="AG40" s="822" t="s">
        <v>523</v>
      </c>
      <c r="AH40" s="738">
        <v>10</v>
      </c>
      <c r="AI40" s="735">
        <v>0</v>
      </c>
      <c r="AJ40" s="702"/>
      <c r="AK40" s="701"/>
      <c r="AL40" s="701"/>
      <c r="AM40" s="701"/>
      <c r="AN40" s="703"/>
      <c r="AO40" s="1132"/>
    </row>
    <row r="41" spans="1:41" s="724" customFormat="1" ht="17.25" thickBot="1">
      <c r="A41" s="677"/>
      <c r="B41" s="677"/>
      <c r="C41" s="677"/>
      <c r="D41" s="677"/>
      <c r="E41" s="677"/>
      <c r="F41" s="677"/>
      <c r="G41" s="677"/>
      <c r="H41" s="677"/>
      <c r="I41" s="677"/>
      <c r="J41" s="693"/>
      <c r="K41" s="718"/>
      <c r="L41" s="718"/>
      <c r="M41" s="718"/>
      <c r="N41" s="718"/>
      <c r="O41" s="718"/>
      <c r="P41" s="718"/>
      <c r="Q41" s="718"/>
      <c r="R41" s="718"/>
      <c r="S41" s="718"/>
      <c r="T41" s="694"/>
      <c r="U41" s="744"/>
      <c r="V41" s="745"/>
      <c r="W41" s="745"/>
      <c r="X41" s="746"/>
      <c r="Y41" s="1225" t="s">
        <v>310</v>
      </c>
      <c r="Z41" s="1220"/>
      <c r="AA41" s="1220"/>
      <c r="AB41" s="1226"/>
      <c r="AC41" s="1133"/>
      <c r="AD41" s="694"/>
      <c r="AE41" s="747"/>
      <c r="AF41" s="748"/>
      <c r="AG41" s="748"/>
      <c r="AH41" s="748"/>
      <c r="AI41" s="749"/>
      <c r="AJ41" s="1316" t="s">
        <v>310</v>
      </c>
      <c r="AK41" s="1317"/>
      <c r="AL41" s="1317"/>
      <c r="AM41" s="1317"/>
      <c r="AN41" s="1318"/>
      <c r="AO41" s="1133"/>
    </row>
    <row r="42" spans="1:41" s="460" customFormat="1" ht="16.5">
      <c r="AE42" s="463"/>
      <c r="AF42" s="464"/>
      <c r="AG42" s="464"/>
      <c r="AH42" s="464"/>
      <c r="AI42" s="465"/>
      <c r="AJ42" s="464"/>
      <c r="AK42" s="464"/>
      <c r="AL42" s="464"/>
      <c r="AM42" s="464"/>
      <c r="AN42" s="464"/>
      <c r="AO42" s="466"/>
    </row>
    <row r="43" spans="1:41" s="462" customFormat="1" ht="15.75" thickBot="1"/>
    <row r="44" spans="1:41" s="693" customFormat="1" ht="16.5" customHeight="1" thickBot="1">
      <c r="A44" s="1150" t="s">
        <v>339</v>
      </c>
      <c r="B44" s="1151"/>
      <c r="C44" s="1151"/>
      <c r="D44" s="1151"/>
      <c r="E44" s="1151"/>
      <c r="F44" s="1151"/>
      <c r="G44" s="1151"/>
      <c r="H44" s="1152"/>
      <c r="I44" s="694"/>
      <c r="J44" s="694"/>
      <c r="K44" s="1150" t="s">
        <v>340</v>
      </c>
      <c r="L44" s="1151"/>
      <c r="M44" s="1151"/>
      <c r="N44" s="1151"/>
      <c r="O44" s="1151"/>
      <c r="P44" s="1151"/>
      <c r="Q44" s="1151"/>
      <c r="R44" s="1152"/>
      <c r="S44" s="694"/>
      <c r="T44" s="694"/>
      <c r="U44" s="1150" t="s">
        <v>341</v>
      </c>
      <c r="V44" s="1151"/>
      <c r="W44" s="1151"/>
      <c r="X44" s="1151"/>
      <c r="Y44" s="1151"/>
      <c r="Z44" s="1151"/>
      <c r="AA44" s="1151"/>
      <c r="AB44" s="1152"/>
      <c r="AC44" s="694"/>
      <c r="AD44" s="694"/>
      <c r="AE44" s="1150" t="s">
        <v>524</v>
      </c>
      <c r="AF44" s="1151"/>
      <c r="AG44" s="1151"/>
      <c r="AH44" s="1151"/>
      <c r="AI44" s="1151"/>
      <c r="AJ44" s="1151"/>
      <c r="AK44" s="1151"/>
      <c r="AL44" s="1151"/>
      <c r="AM44" s="1151"/>
      <c r="AN44" s="1152"/>
      <c r="AO44" s="694"/>
    </row>
    <row r="45" spans="1:41" s="693" customFormat="1" ht="31.5">
      <c r="A45" s="1200" t="s">
        <v>293</v>
      </c>
      <c r="B45" s="1201"/>
      <c r="C45" s="1201"/>
      <c r="D45" s="1202"/>
      <c r="E45" s="1203" t="s">
        <v>294</v>
      </c>
      <c r="F45" s="1204"/>
      <c r="G45" s="1201"/>
      <c r="H45" s="1205"/>
      <c r="I45" s="143" t="s">
        <v>2130</v>
      </c>
      <c r="J45" s="694"/>
      <c r="K45" s="1200" t="s">
        <v>293</v>
      </c>
      <c r="L45" s="1201"/>
      <c r="M45" s="1201"/>
      <c r="N45" s="1202"/>
      <c r="O45" s="1203" t="s">
        <v>294</v>
      </c>
      <c r="P45" s="1204"/>
      <c r="Q45" s="1201"/>
      <c r="R45" s="1205"/>
      <c r="S45" s="143" t="s">
        <v>2130</v>
      </c>
      <c r="T45" s="694"/>
      <c r="U45" s="1200" t="s">
        <v>293</v>
      </c>
      <c r="V45" s="1201"/>
      <c r="W45" s="1201"/>
      <c r="X45" s="1202"/>
      <c r="Y45" s="1203" t="s">
        <v>294</v>
      </c>
      <c r="Z45" s="1204"/>
      <c r="AA45" s="1201"/>
      <c r="AB45" s="1205"/>
      <c r="AC45" s="143" t="s">
        <v>2130</v>
      </c>
      <c r="AD45" s="694"/>
      <c r="AE45" s="1200" t="s">
        <v>293</v>
      </c>
      <c r="AF45" s="1201"/>
      <c r="AG45" s="1201"/>
      <c r="AH45" s="1202"/>
      <c r="AI45" s="1312"/>
      <c r="AJ45" s="1204" t="s">
        <v>525</v>
      </c>
      <c r="AK45" s="1204"/>
      <c r="AL45" s="1201"/>
      <c r="AM45" s="1201"/>
      <c r="AN45" s="1202"/>
      <c r="AO45" s="143" t="s">
        <v>2130</v>
      </c>
    </row>
    <row r="46" spans="1:41" s="693" customFormat="1" ht="47.25">
      <c r="A46" s="866" t="s">
        <v>526</v>
      </c>
      <c r="B46" s="701" t="s">
        <v>219</v>
      </c>
      <c r="C46" s="701" t="s">
        <v>297</v>
      </c>
      <c r="D46" s="701" t="s">
        <v>527</v>
      </c>
      <c r="E46" s="702" t="s">
        <v>299</v>
      </c>
      <c r="F46" s="701" t="s">
        <v>219</v>
      </c>
      <c r="G46" s="701" t="s">
        <v>297</v>
      </c>
      <c r="H46" s="703" t="s">
        <v>300</v>
      </c>
      <c r="I46" s="704" t="s">
        <v>1066</v>
      </c>
      <c r="J46" s="694"/>
      <c r="K46" s="700" t="s">
        <v>526</v>
      </c>
      <c r="L46" s="701" t="s">
        <v>219</v>
      </c>
      <c r="M46" s="701" t="s">
        <v>297</v>
      </c>
      <c r="N46" s="701" t="s">
        <v>527</v>
      </c>
      <c r="O46" s="702" t="s">
        <v>299</v>
      </c>
      <c r="P46" s="701" t="s">
        <v>219</v>
      </c>
      <c r="Q46" s="701" t="s">
        <v>297</v>
      </c>
      <c r="R46" s="703" t="s">
        <v>300</v>
      </c>
      <c r="S46" s="704" t="s">
        <v>1066</v>
      </c>
      <c r="T46" s="694"/>
      <c r="U46" s="700" t="s">
        <v>299</v>
      </c>
      <c r="V46" s="701" t="s">
        <v>219</v>
      </c>
      <c r="W46" s="701" t="s">
        <v>528</v>
      </c>
      <c r="X46" s="705" t="s">
        <v>300</v>
      </c>
      <c r="Y46" s="706" t="s">
        <v>299</v>
      </c>
      <c r="Z46" s="701" t="s">
        <v>219</v>
      </c>
      <c r="AA46" s="701" t="s">
        <v>528</v>
      </c>
      <c r="AB46" s="707" t="s">
        <v>300</v>
      </c>
      <c r="AC46" s="704" t="s">
        <v>1066</v>
      </c>
      <c r="AD46" s="694"/>
      <c r="AE46" s="708" t="s">
        <v>529</v>
      </c>
      <c r="AF46" s="701" t="s">
        <v>530</v>
      </c>
      <c r="AG46" s="701" t="s">
        <v>219</v>
      </c>
      <c r="AH46" s="705" t="s">
        <v>251</v>
      </c>
      <c r="AI46" s="701" t="s">
        <v>531</v>
      </c>
      <c r="AJ46" s="702" t="s">
        <v>307</v>
      </c>
      <c r="AK46" s="701" t="s">
        <v>530</v>
      </c>
      <c r="AL46" s="701" t="s">
        <v>219</v>
      </c>
      <c r="AM46" s="701" t="s">
        <v>251</v>
      </c>
      <c r="AN46" s="703" t="s">
        <v>309</v>
      </c>
      <c r="AO46" s="704" t="s">
        <v>1066</v>
      </c>
    </row>
    <row r="47" spans="1:41" s="693" customFormat="1" ht="15.75">
      <c r="A47" s="1302" t="s">
        <v>310</v>
      </c>
      <c r="B47" s="1140"/>
      <c r="C47" s="1140"/>
      <c r="D47" s="1303"/>
      <c r="E47" s="702"/>
      <c r="F47" s="701"/>
      <c r="G47" s="701"/>
      <c r="H47" s="703"/>
      <c r="I47" s="1131"/>
      <c r="J47" s="694"/>
      <c r="K47" s="1302" t="s">
        <v>310</v>
      </c>
      <c r="L47" s="1140"/>
      <c r="M47" s="1140"/>
      <c r="N47" s="1303"/>
      <c r="O47" s="702"/>
      <c r="P47" s="701"/>
      <c r="Q47" s="701"/>
      <c r="R47" s="703"/>
      <c r="S47" s="1131"/>
      <c r="T47" s="694"/>
      <c r="U47" s="1214" t="s">
        <v>310</v>
      </c>
      <c r="V47" s="1212"/>
      <c r="W47" s="1212"/>
      <c r="X47" s="1215"/>
      <c r="Y47" s="702"/>
      <c r="Z47" s="701"/>
      <c r="AA47" s="701"/>
      <c r="AB47" s="703"/>
      <c r="AC47" s="1131"/>
      <c r="AD47" s="694"/>
      <c r="AE47" s="1309" t="s">
        <v>532</v>
      </c>
      <c r="AF47" s="1310"/>
      <c r="AG47" s="1310"/>
      <c r="AH47" s="1310"/>
      <c r="AI47" s="1311"/>
      <c r="AJ47" s="713"/>
      <c r="AK47" s="713"/>
      <c r="AL47" s="713"/>
      <c r="AM47" s="713"/>
      <c r="AN47" s="713"/>
      <c r="AO47" s="1131"/>
    </row>
    <row r="48" spans="1:41" s="693" customFormat="1" ht="15.75">
      <c r="A48" s="866"/>
      <c r="B48" s="701"/>
      <c r="C48" s="701"/>
      <c r="D48" s="701"/>
      <c r="E48" s="863">
        <v>1</v>
      </c>
      <c r="F48" s="891" t="s">
        <v>533</v>
      </c>
      <c r="G48" s="701">
        <v>10</v>
      </c>
      <c r="H48" s="703">
        <v>1</v>
      </c>
      <c r="I48" s="1132"/>
      <c r="J48" s="694"/>
      <c r="K48" s="700"/>
      <c r="L48" s="701"/>
      <c r="M48" s="701"/>
      <c r="N48" s="701"/>
      <c r="O48" s="706">
        <v>1</v>
      </c>
      <c r="P48" s="824" t="s">
        <v>533</v>
      </c>
      <c r="Q48" s="701">
        <v>10</v>
      </c>
      <c r="R48" s="703">
        <v>1</v>
      </c>
      <c r="S48" s="1132"/>
      <c r="T48" s="694"/>
      <c r="U48" s="700"/>
      <c r="V48" s="701"/>
      <c r="W48" s="701"/>
      <c r="X48" s="705"/>
      <c r="Y48" s="706">
        <v>1</v>
      </c>
      <c r="Z48" s="701" t="s">
        <v>534</v>
      </c>
      <c r="AA48" s="701">
        <v>10</v>
      </c>
      <c r="AB48" s="707">
        <v>1</v>
      </c>
      <c r="AC48" s="1132"/>
      <c r="AD48" s="694"/>
      <c r="AE48" s="737"/>
      <c r="AF48" s="701"/>
      <c r="AG48" s="701"/>
      <c r="AH48" s="738"/>
      <c r="AI48" s="735"/>
      <c r="AJ48" s="702" t="s">
        <v>2119</v>
      </c>
      <c r="AK48" s="713">
        <v>1</v>
      </c>
      <c r="AL48" s="713" t="s">
        <v>534</v>
      </c>
      <c r="AM48" s="713">
        <v>10</v>
      </c>
      <c r="AN48" s="713">
        <v>0</v>
      </c>
      <c r="AO48" s="1132"/>
    </row>
    <row r="49" spans="1:41" s="693" customFormat="1" ht="15.75">
      <c r="A49" s="866"/>
      <c r="B49" s="701"/>
      <c r="C49" s="701"/>
      <c r="D49" s="701"/>
      <c r="E49" s="863">
        <v>2</v>
      </c>
      <c r="F49" s="701">
        <v>100.81</v>
      </c>
      <c r="G49" s="701">
        <v>10</v>
      </c>
      <c r="H49" s="703">
        <v>1</v>
      </c>
      <c r="I49" s="1132"/>
      <c r="J49" s="694"/>
      <c r="K49" s="700"/>
      <c r="L49" s="701"/>
      <c r="M49" s="701"/>
      <c r="N49" s="701"/>
      <c r="O49" s="706">
        <v>2</v>
      </c>
      <c r="P49" s="701">
        <v>100.81</v>
      </c>
      <c r="Q49" s="701">
        <v>10</v>
      </c>
      <c r="R49" s="703">
        <v>1</v>
      </c>
      <c r="S49" s="1132"/>
      <c r="T49" s="694"/>
      <c r="U49" s="700"/>
      <c r="V49" s="701"/>
      <c r="W49" s="701"/>
      <c r="X49" s="705"/>
      <c r="Y49" s="706">
        <v>2</v>
      </c>
      <c r="Z49" s="701">
        <v>100.81</v>
      </c>
      <c r="AA49" s="701">
        <v>10</v>
      </c>
      <c r="AB49" s="707">
        <v>1</v>
      </c>
      <c r="AC49" s="1132"/>
      <c r="AD49" s="694"/>
      <c r="AE49" s="737"/>
      <c r="AF49" s="701"/>
      <c r="AG49" s="701"/>
      <c r="AH49" s="738"/>
      <c r="AI49" s="735"/>
      <c r="AJ49" s="702" t="s">
        <v>2120</v>
      </c>
      <c r="AK49" s="713">
        <v>2</v>
      </c>
      <c r="AL49" s="713">
        <v>100.81</v>
      </c>
      <c r="AM49" s="713">
        <v>10</v>
      </c>
      <c r="AN49" s="713">
        <v>0</v>
      </c>
      <c r="AO49" s="1132"/>
    </row>
    <row r="50" spans="1:41" s="693" customFormat="1" ht="15.75">
      <c r="A50" s="866"/>
      <c r="B50" s="701"/>
      <c r="C50" s="701"/>
      <c r="D50" s="701"/>
      <c r="E50" s="863">
        <v>3</v>
      </c>
      <c r="F50" s="701">
        <v>100.82</v>
      </c>
      <c r="G50" s="701">
        <v>10</v>
      </c>
      <c r="H50" s="703">
        <v>1</v>
      </c>
      <c r="I50" s="1132"/>
      <c r="J50" s="694"/>
      <c r="K50" s="700"/>
      <c r="L50" s="701"/>
      <c r="M50" s="701"/>
      <c r="N50" s="701"/>
      <c r="O50" s="706">
        <v>3</v>
      </c>
      <c r="P50" s="701">
        <v>100.82</v>
      </c>
      <c r="Q50" s="701">
        <v>10</v>
      </c>
      <c r="R50" s="703">
        <v>1</v>
      </c>
      <c r="S50" s="1132"/>
      <c r="T50" s="694"/>
      <c r="U50" s="700"/>
      <c r="V50" s="701"/>
      <c r="W50" s="701"/>
      <c r="X50" s="705"/>
      <c r="Y50" s="706">
        <v>3</v>
      </c>
      <c r="Z50" s="701">
        <v>100.82</v>
      </c>
      <c r="AA50" s="701">
        <v>10</v>
      </c>
      <c r="AB50" s="707">
        <v>1</v>
      </c>
      <c r="AC50" s="1132"/>
      <c r="AD50" s="694"/>
      <c r="AE50" s="737"/>
      <c r="AF50" s="701"/>
      <c r="AG50" s="701"/>
      <c r="AH50" s="738"/>
      <c r="AI50" s="735"/>
      <c r="AJ50" s="702" t="s">
        <v>2121</v>
      </c>
      <c r="AK50" s="713">
        <v>3</v>
      </c>
      <c r="AL50" s="713">
        <v>100.82</v>
      </c>
      <c r="AM50" s="713">
        <v>10</v>
      </c>
      <c r="AN50" s="713">
        <v>0</v>
      </c>
      <c r="AO50" s="1132"/>
    </row>
    <row r="51" spans="1:41" s="693" customFormat="1" ht="15.75">
      <c r="A51" s="866"/>
      <c r="B51" s="701"/>
      <c r="C51" s="701"/>
      <c r="D51" s="701"/>
      <c r="E51" s="863">
        <v>4</v>
      </c>
      <c r="F51" s="701">
        <v>100.83</v>
      </c>
      <c r="G51" s="701">
        <v>10</v>
      </c>
      <c r="H51" s="703">
        <v>1</v>
      </c>
      <c r="I51" s="1132"/>
      <c r="J51" s="694"/>
      <c r="K51" s="700"/>
      <c r="L51" s="701"/>
      <c r="M51" s="701"/>
      <c r="N51" s="701"/>
      <c r="O51" s="706">
        <v>4</v>
      </c>
      <c r="P51" s="701">
        <v>100.83</v>
      </c>
      <c r="Q51" s="701">
        <v>10</v>
      </c>
      <c r="R51" s="703">
        <v>1</v>
      </c>
      <c r="S51" s="1132"/>
      <c r="T51" s="694"/>
      <c r="U51" s="700"/>
      <c r="V51" s="701"/>
      <c r="W51" s="701"/>
      <c r="X51" s="705"/>
      <c r="Y51" s="706">
        <v>4</v>
      </c>
      <c r="Z51" s="701">
        <v>100.83</v>
      </c>
      <c r="AA51" s="701">
        <v>10</v>
      </c>
      <c r="AB51" s="707">
        <v>1</v>
      </c>
      <c r="AC51" s="1132"/>
      <c r="AD51" s="694"/>
      <c r="AE51" s="737"/>
      <c r="AF51" s="701"/>
      <c r="AG51" s="701"/>
      <c r="AH51" s="738"/>
      <c r="AI51" s="735"/>
      <c r="AJ51" s="702" t="s">
        <v>2122</v>
      </c>
      <c r="AK51" s="713">
        <v>4</v>
      </c>
      <c r="AL51" s="713">
        <v>100.83</v>
      </c>
      <c r="AM51" s="713">
        <v>10</v>
      </c>
      <c r="AN51" s="713">
        <v>0</v>
      </c>
      <c r="AO51" s="1132"/>
    </row>
    <row r="52" spans="1:41" s="693" customFormat="1" ht="16.5" thickBot="1">
      <c r="A52" s="744"/>
      <c r="B52" s="745"/>
      <c r="C52" s="745"/>
      <c r="D52" s="746"/>
      <c r="E52" s="884">
        <v>5</v>
      </c>
      <c r="F52" s="869">
        <v>100.84</v>
      </c>
      <c r="G52" s="869">
        <v>10</v>
      </c>
      <c r="H52" s="875">
        <v>1</v>
      </c>
      <c r="I52" s="1133"/>
      <c r="J52" s="694"/>
      <c r="K52" s="700"/>
      <c r="L52" s="701"/>
      <c r="M52" s="701"/>
      <c r="N52" s="701"/>
      <c r="O52" s="702">
        <v>5</v>
      </c>
      <c r="P52" s="701">
        <v>100.84</v>
      </c>
      <c r="Q52" s="701">
        <v>10</v>
      </c>
      <c r="R52" s="703">
        <v>1</v>
      </c>
      <c r="S52" s="1132"/>
      <c r="T52" s="694"/>
      <c r="U52" s="700"/>
      <c r="V52" s="701"/>
      <c r="W52" s="701"/>
      <c r="X52" s="705"/>
      <c r="Y52" s="706">
        <v>5</v>
      </c>
      <c r="Z52" s="701">
        <v>100.84</v>
      </c>
      <c r="AA52" s="701">
        <v>10</v>
      </c>
      <c r="AB52" s="707">
        <v>1</v>
      </c>
      <c r="AC52" s="1132"/>
      <c r="AD52" s="694"/>
      <c r="AE52" s="737"/>
      <c r="AF52" s="701"/>
      <c r="AG52" s="701"/>
      <c r="AH52" s="738"/>
      <c r="AI52" s="735"/>
      <c r="AJ52" s="702" t="s">
        <v>2123</v>
      </c>
      <c r="AK52" s="713">
        <v>5</v>
      </c>
      <c r="AL52" s="713">
        <v>100.84</v>
      </c>
      <c r="AM52" s="713">
        <v>10</v>
      </c>
      <c r="AN52" s="713">
        <v>0</v>
      </c>
      <c r="AO52" s="1132"/>
    </row>
    <row r="53" spans="1:41" s="693" customFormat="1" ht="15.75">
      <c r="A53" s="933"/>
      <c r="B53" s="933"/>
      <c r="C53" s="933"/>
      <c r="D53" s="933"/>
      <c r="E53" s="932"/>
      <c r="F53" s="931"/>
      <c r="G53" s="931"/>
      <c r="H53" s="931"/>
      <c r="I53" s="948"/>
      <c r="J53" s="694"/>
      <c r="K53" s="700"/>
      <c r="L53" s="701"/>
      <c r="M53" s="701"/>
      <c r="N53" s="701"/>
      <c r="O53" s="702">
        <v>6</v>
      </c>
      <c r="P53" s="701">
        <v>100.85</v>
      </c>
      <c r="Q53" s="701">
        <v>10</v>
      </c>
      <c r="R53" s="703">
        <v>1</v>
      </c>
      <c r="S53" s="1132"/>
      <c r="T53" s="694"/>
      <c r="U53" s="700"/>
      <c r="V53" s="701"/>
      <c r="W53" s="701"/>
      <c r="X53" s="705"/>
      <c r="Y53" s="706">
        <v>6</v>
      </c>
      <c r="Z53" s="701">
        <v>100.85</v>
      </c>
      <c r="AA53" s="701">
        <v>10</v>
      </c>
      <c r="AB53" s="707">
        <v>1</v>
      </c>
      <c r="AC53" s="1132"/>
      <c r="AD53" s="694"/>
      <c r="AE53" s="737"/>
      <c r="AF53" s="701"/>
      <c r="AG53" s="701"/>
      <c r="AH53" s="738"/>
      <c r="AI53" s="735"/>
      <c r="AJ53" s="702" t="s">
        <v>2124</v>
      </c>
      <c r="AK53" s="713">
        <v>6</v>
      </c>
      <c r="AL53" s="713">
        <v>100.85</v>
      </c>
      <c r="AM53" s="713">
        <v>10</v>
      </c>
      <c r="AN53" s="713">
        <v>0</v>
      </c>
      <c r="AO53" s="1132"/>
    </row>
    <row r="54" spans="1:41" s="693" customFormat="1" ht="15.75">
      <c r="A54" s="933"/>
      <c r="B54" s="933"/>
      <c r="C54" s="933"/>
      <c r="D54" s="933"/>
      <c r="E54" s="932"/>
      <c r="F54" s="931"/>
      <c r="G54" s="931"/>
      <c r="H54" s="931"/>
      <c r="I54" s="948"/>
      <c r="J54" s="694"/>
      <c r="K54" s="700"/>
      <c r="L54" s="705"/>
      <c r="M54" s="705"/>
      <c r="N54" s="705"/>
      <c r="O54" s="702">
        <v>7</v>
      </c>
      <c r="P54" s="705">
        <v>100.86</v>
      </c>
      <c r="Q54" s="705">
        <v>10</v>
      </c>
      <c r="R54" s="707">
        <v>1</v>
      </c>
      <c r="S54" s="1132"/>
      <c r="T54" s="694"/>
      <c r="U54" s="700"/>
      <c r="V54" s="701"/>
      <c r="W54" s="701"/>
      <c r="X54" s="705"/>
      <c r="Y54" s="706">
        <v>7</v>
      </c>
      <c r="Z54" s="701">
        <v>100.86</v>
      </c>
      <c r="AA54" s="701">
        <v>10</v>
      </c>
      <c r="AB54" s="707">
        <v>1</v>
      </c>
      <c r="AC54" s="1132"/>
      <c r="AD54" s="694"/>
      <c r="AE54" s="737"/>
      <c r="AF54" s="701"/>
      <c r="AG54" s="701"/>
      <c r="AH54" s="738"/>
      <c r="AI54" s="735"/>
      <c r="AJ54" s="702" t="s">
        <v>2125</v>
      </c>
      <c r="AK54" s="713">
        <v>7</v>
      </c>
      <c r="AL54" s="713">
        <v>100.86</v>
      </c>
      <c r="AM54" s="713">
        <v>10</v>
      </c>
      <c r="AN54" s="713">
        <v>0</v>
      </c>
      <c r="AO54" s="1132"/>
    </row>
    <row r="55" spans="1:41" s="724" customFormat="1" ht="16.5">
      <c r="A55" s="933"/>
      <c r="B55" s="933"/>
      <c r="C55" s="933"/>
      <c r="D55" s="933"/>
      <c r="E55" s="932"/>
      <c r="F55" s="931"/>
      <c r="G55" s="931"/>
      <c r="H55" s="931"/>
      <c r="I55" s="948"/>
      <c r="J55" s="718"/>
      <c r="K55" s="700"/>
      <c r="L55" s="705"/>
      <c r="M55" s="705"/>
      <c r="N55" s="705"/>
      <c r="O55" s="702">
        <v>8</v>
      </c>
      <c r="P55" s="705">
        <v>100.87</v>
      </c>
      <c r="Q55" s="705">
        <v>10</v>
      </c>
      <c r="R55" s="707">
        <v>1</v>
      </c>
      <c r="S55" s="1132"/>
      <c r="T55" s="718"/>
      <c r="U55" s="700"/>
      <c r="V55" s="701"/>
      <c r="W55" s="701"/>
      <c r="X55" s="705"/>
      <c r="Y55" s="706">
        <v>8</v>
      </c>
      <c r="Z55" s="701">
        <v>100.87</v>
      </c>
      <c r="AA55" s="701">
        <v>10</v>
      </c>
      <c r="AB55" s="707">
        <v>1</v>
      </c>
      <c r="AC55" s="1132"/>
      <c r="AD55" s="718"/>
      <c r="AE55" s="737"/>
      <c r="AF55" s="705"/>
      <c r="AG55" s="705"/>
      <c r="AH55" s="738"/>
      <c r="AI55" s="735"/>
      <c r="AJ55" s="702" t="s">
        <v>2126</v>
      </c>
      <c r="AK55" s="713">
        <v>8</v>
      </c>
      <c r="AL55" s="713">
        <v>100.87</v>
      </c>
      <c r="AM55" s="713">
        <v>10</v>
      </c>
      <c r="AN55" s="713">
        <v>0</v>
      </c>
      <c r="AO55" s="1132"/>
    </row>
    <row r="56" spans="1:41" s="724" customFormat="1" ht="16.5">
      <c r="A56" s="933"/>
      <c r="B56" s="933"/>
      <c r="C56" s="933"/>
      <c r="D56" s="933"/>
      <c r="E56" s="932"/>
      <c r="F56" s="931"/>
      <c r="G56" s="931"/>
      <c r="H56" s="931"/>
      <c r="I56" s="948"/>
      <c r="J56" s="694"/>
      <c r="K56" s="700"/>
      <c r="L56" s="705"/>
      <c r="M56" s="705"/>
      <c r="N56" s="705"/>
      <c r="O56" s="702">
        <v>9</v>
      </c>
      <c r="P56" s="705">
        <v>100.88</v>
      </c>
      <c r="Q56" s="705">
        <v>10</v>
      </c>
      <c r="R56" s="707">
        <v>1</v>
      </c>
      <c r="S56" s="1132"/>
      <c r="T56" s="694"/>
      <c r="U56" s="700"/>
      <c r="V56" s="705"/>
      <c r="W56" s="705"/>
      <c r="X56" s="705"/>
      <c r="Y56" s="706">
        <v>9</v>
      </c>
      <c r="Z56" s="701">
        <v>100.88</v>
      </c>
      <c r="AA56" s="701">
        <v>10</v>
      </c>
      <c r="AB56" s="707">
        <v>1</v>
      </c>
      <c r="AC56" s="1132"/>
      <c r="AD56" s="694"/>
      <c r="AE56" s="737"/>
      <c r="AF56" s="705"/>
      <c r="AG56" s="705"/>
      <c r="AH56" s="738"/>
      <c r="AI56" s="735"/>
      <c r="AJ56" s="702" t="s">
        <v>2127</v>
      </c>
      <c r="AK56" s="713">
        <v>9</v>
      </c>
      <c r="AL56" s="713">
        <v>100.88</v>
      </c>
      <c r="AM56" s="713">
        <v>10</v>
      </c>
      <c r="AN56" s="713">
        <v>0</v>
      </c>
      <c r="AO56" s="1132"/>
    </row>
    <row r="57" spans="1:41" s="724" customFormat="1" ht="17.25" thickBot="1">
      <c r="A57" s="933"/>
      <c r="B57" s="933"/>
      <c r="C57" s="933"/>
      <c r="D57" s="933"/>
      <c r="E57" s="932"/>
      <c r="F57" s="931"/>
      <c r="G57" s="931"/>
      <c r="H57" s="931"/>
      <c r="I57" s="948"/>
      <c r="J57" s="718"/>
      <c r="K57" s="744"/>
      <c r="L57" s="745"/>
      <c r="M57" s="745"/>
      <c r="N57" s="746"/>
      <c r="O57" s="791">
        <v>10</v>
      </c>
      <c r="P57" s="720">
        <v>100.89</v>
      </c>
      <c r="Q57" s="720">
        <v>10</v>
      </c>
      <c r="R57" s="721">
        <v>1</v>
      </c>
      <c r="S57" s="1133"/>
      <c r="T57" s="718"/>
      <c r="U57" s="700"/>
      <c r="V57" s="705"/>
      <c r="W57" s="705"/>
      <c r="X57" s="705"/>
      <c r="Y57" s="706">
        <v>10</v>
      </c>
      <c r="Z57" s="701">
        <v>100.89</v>
      </c>
      <c r="AA57" s="701">
        <v>10</v>
      </c>
      <c r="AB57" s="707">
        <v>1</v>
      </c>
      <c r="AC57" s="1132"/>
      <c r="AD57" s="694"/>
      <c r="AE57" s="737"/>
      <c r="AF57" s="822"/>
      <c r="AG57" s="822"/>
      <c r="AH57" s="738"/>
      <c r="AI57" s="735"/>
      <c r="AJ57" s="702" t="s">
        <v>2128</v>
      </c>
      <c r="AK57" s="713">
        <v>10</v>
      </c>
      <c r="AL57" s="713">
        <v>100.89</v>
      </c>
      <c r="AM57" s="713">
        <v>10</v>
      </c>
      <c r="AN57" s="713">
        <v>0</v>
      </c>
      <c r="AO57" s="1132"/>
    </row>
    <row r="58" spans="1:41" s="724" customFormat="1" ht="17.25" thickBot="1">
      <c r="A58" s="933"/>
      <c r="B58" s="933"/>
      <c r="C58" s="933"/>
      <c r="D58" s="933"/>
      <c r="E58" s="932"/>
      <c r="F58" s="931"/>
      <c r="G58" s="931"/>
      <c r="H58" s="931"/>
      <c r="I58" s="948"/>
      <c r="J58" s="694"/>
      <c r="K58" s="718"/>
      <c r="L58" s="718"/>
      <c r="M58" s="718"/>
      <c r="N58" s="718"/>
      <c r="O58" s="718"/>
      <c r="P58" s="718"/>
      <c r="Q58" s="718"/>
      <c r="R58" s="718"/>
      <c r="S58" s="718"/>
      <c r="T58" s="694"/>
      <c r="U58" s="744"/>
      <c r="V58" s="745"/>
      <c r="W58" s="745"/>
      <c r="X58" s="746"/>
      <c r="Y58" s="719">
        <v>255</v>
      </c>
      <c r="Z58" s="825" t="s">
        <v>405</v>
      </c>
      <c r="AA58" s="720">
        <v>10</v>
      </c>
      <c r="AB58" s="721">
        <v>1</v>
      </c>
      <c r="AC58" s="1133"/>
      <c r="AD58" s="694"/>
      <c r="AE58" s="761"/>
      <c r="AF58" s="825"/>
      <c r="AG58" s="825"/>
      <c r="AH58" s="753"/>
      <c r="AI58" s="749"/>
      <c r="AJ58" s="719" t="s">
        <v>2129</v>
      </c>
      <c r="AK58" s="779">
        <v>11</v>
      </c>
      <c r="AL58" s="826" t="s">
        <v>535</v>
      </c>
      <c r="AM58" s="779">
        <v>10</v>
      </c>
      <c r="AN58" s="779">
        <v>0</v>
      </c>
      <c r="AO58" s="1133"/>
    </row>
    <row r="59" spans="1:41" s="460" customFormat="1" ht="16.5">
      <c r="AE59" s="464"/>
      <c r="AF59" s="464"/>
      <c r="AG59" s="464"/>
      <c r="AH59" s="464"/>
      <c r="AI59" s="464"/>
      <c r="AJ59" s="463"/>
      <c r="AK59" s="464"/>
      <c r="AL59" s="464"/>
      <c r="AM59" s="464"/>
      <c r="AN59" s="465"/>
      <c r="AO59" s="815"/>
    </row>
    <row r="60" spans="1:41" s="462" customFormat="1" ht="15.75" thickBot="1"/>
    <row r="61" spans="1:41" s="724" customFormat="1" ht="17.25" customHeight="1" thickBot="1">
      <c r="A61" s="1150" t="s">
        <v>536</v>
      </c>
      <c r="B61" s="1151"/>
      <c r="C61" s="1151"/>
      <c r="D61" s="1151"/>
      <c r="E61" s="1151"/>
      <c r="F61" s="1151"/>
      <c r="G61" s="1151"/>
      <c r="H61" s="1152"/>
      <c r="I61" s="694"/>
      <c r="J61" s="694"/>
      <c r="K61" s="1150" t="s">
        <v>537</v>
      </c>
      <c r="L61" s="1151"/>
      <c r="M61" s="1151"/>
      <c r="N61" s="1151"/>
      <c r="O61" s="1151"/>
      <c r="P61" s="1151"/>
      <c r="Q61" s="1151"/>
      <c r="R61" s="1152"/>
      <c r="S61" s="694"/>
      <c r="T61" s="694"/>
      <c r="U61" s="1150" t="s">
        <v>538</v>
      </c>
      <c r="V61" s="1151"/>
      <c r="W61" s="1151"/>
      <c r="X61" s="1151"/>
      <c r="Y61" s="1151"/>
      <c r="Z61" s="1151"/>
      <c r="AA61" s="1151"/>
      <c r="AB61" s="1152"/>
      <c r="AC61" s="694"/>
      <c r="AD61" s="694"/>
      <c r="AE61" s="1150" t="s">
        <v>539</v>
      </c>
      <c r="AF61" s="1151"/>
      <c r="AG61" s="1151"/>
      <c r="AH61" s="1151"/>
      <c r="AI61" s="1151"/>
      <c r="AJ61" s="1151"/>
      <c r="AK61" s="1151"/>
      <c r="AL61" s="1151"/>
      <c r="AM61" s="1151"/>
      <c r="AN61" s="1152"/>
      <c r="AO61" s="694"/>
    </row>
    <row r="62" spans="1:41" s="724" customFormat="1" ht="31.5">
      <c r="A62" s="1200" t="s">
        <v>293</v>
      </c>
      <c r="B62" s="1201"/>
      <c r="C62" s="1201"/>
      <c r="D62" s="1202"/>
      <c r="E62" s="1203" t="s">
        <v>294</v>
      </c>
      <c r="F62" s="1204"/>
      <c r="G62" s="1201"/>
      <c r="H62" s="1205"/>
      <c r="I62" s="143" t="s">
        <v>2131</v>
      </c>
      <c r="J62" s="694"/>
      <c r="K62" s="1200" t="s">
        <v>293</v>
      </c>
      <c r="L62" s="1201"/>
      <c r="M62" s="1201"/>
      <c r="N62" s="1202"/>
      <c r="O62" s="1203" t="s">
        <v>294</v>
      </c>
      <c r="P62" s="1204"/>
      <c r="Q62" s="1201"/>
      <c r="R62" s="1205"/>
      <c r="S62" s="143" t="s">
        <v>2131</v>
      </c>
      <c r="T62" s="694"/>
      <c r="U62" s="1200" t="s">
        <v>293</v>
      </c>
      <c r="V62" s="1201"/>
      <c r="W62" s="1201"/>
      <c r="X62" s="1202"/>
      <c r="Y62" s="1203" t="s">
        <v>294</v>
      </c>
      <c r="Z62" s="1204"/>
      <c r="AA62" s="1201"/>
      <c r="AB62" s="1205"/>
      <c r="AC62" s="143" t="s">
        <v>2131</v>
      </c>
      <c r="AD62" s="694"/>
      <c r="AE62" s="1200" t="s">
        <v>293</v>
      </c>
      <c r="AF62" s="1201"/>
      <c r="AG62" s="1201"/>
      <c r="AH62" s="1202"/>
      <c r="AI62" s="1202"/>
      <c r="AJ62" s="1203" t="s">
        <v>525</v>
      </c>
      <c r="AK62" s="1204"/>
      <c r="AL62" s="1201"/>
      <c r="AM62" s="1201"/>
      <c r="AN62" s="1205"/>
      <c r="AO62" s="143" t="s">
        <v>2131</v>
      </c>
    </row>
    <row r="63" spans="1:41" s="724" customFormat="1" ht="47.25">
      <c r="A63" s="866" t="s">
        <v>526</v>
      </c>
      <c r="B63" s="701" t="s">
        <v>219</v>
      </c>
      <c r="C63" s="701" t="s">
        <v>297</v>
      </c>
      <c r="D63" s="701" t="s">
        <v>527</v>
      </c>
      <c r="E63" s="702" t="s">
        <v>299</v>
      </c>
      <c r="F63" s="701" t="s">
        <v>219</v>
      </c>
      <c r="G63" s="701" t="s">
        <v>297</v>
      </c>
      <c r="H63" s="703" t="s">
        <v>300</v>
      </c>
      <c r="I63" s="704" t="s">
        <v>1066</v>
      </c>
      <c r="J63" s="694"/>
      <c r="K63" s="700" t="s">
        <v>526</v>
      </c>
      <c r="L63" s="701" t="s">
        <v>219</v>
      </c>
      <c r="M63" s="701" t="s">
        <v>297</v>
      </c>
      <c r="N63" s="701" t="s">
        <v>527</v>
      </c>
      <c r="O63" s="702" t="s">
        <v>299</v>
      </c>
      <c r="P63" s="701" t="s">
        <v>219</v>
      </c>
      <c r="Q63" s="701" t="s">
        <v>297</v>
      </c>
      <c r="R63" s="703" t="s">
        <v>300</v>
      </c>
      <c r="S63" s="704" t="s">
        <v>1066</v>
      </c>
      <c r="T63" s="694"/>
      <c r="U63" s="700" t="s">
        <v>299</v>
      </c>
      <c r="V63" s="701" t="s">
        <v>219</v>
      </c>
      <c r="W63" s="701" t="s">
        <v>528</v>
      </c>
      <c r="X63" s="705" t="s">
        <v>300</v>
      </c>
      <c r="Y63" s="706" t="s">
        <v>299</v>
      </c>
      <c r="Z63" s="701" t="s">
        <v>219</v>
      </c>
      <c r="AA63" s="701" t="s">
        <v>528</v>
      </c>
      <c r="AB63" s="707" t="s">
        <v>300</v>
      </c>
      <c r="AC63" s="704" t="s">
        <v>1066</v>
      </c>
      <c r="AD63" s="694"/>
      <c r="AE63" s="708" t="s">
        <v>529</v>
      </c>
      <c r="AF63" s="701" t="s">
        <v>530</v>
      </c>
      <c r="AG63" s="701" t="s">
        <v>219</v>
      </c>
      <c r="AH63" s="705" t="s">
        <v>251</v>
      </c>
      <c r="AI63" s="701" t="s">
        <v>531</v>
      </c>
      <c r="AJ63" s="702" t="s">
        <v>307</v>
      </c>
      <c r="AK63" s="701" t="s">
        <v>530</v>
      </c>
      <c r="AL63" s="701" t="s">
        <v>219</v>
      </c>
      <c r="AM63" s="701" t="s">
        <v>251</v>
      </c>
      <c r="AN63" s="703" t="s">
        <v>309</v>
      </c>
      <c r="AO63" s="704" t="s">
        <v>1066</v>
      </c>
    </row>
    <row r="64" spans="1:41" s="724" customFormat="1" ht="16.5">
      <c r="A64" s="866">
        <v>5</v>
      </c>
      <c r="B64" s="701">
        <v>100.86</v>
      </c>
      <c r="C64" s="701">
        <v>10</v>
      </c>
      <c r="D64" s="701">
        <v>1</v>
      </c>
      <c r="E64" s="702"/>
      <c r="F64" s="701"/>
      <c r="G64" s="701"/>
      <c r="H64" s="703"/>
      <c r="I64" s="1132"/>
      <c r="J64" s="694"/>
      <c r="K64" s="700">
        <v>10</v>
      </c>
      <c r="L64" s="701">
        <v>100.78</v>
      </c>
      <c r="M64" s="701">
        <v>10</v>
      </c>
      <c r="N64" s="701">
        <v>1</v>
      </c>
      <c r="O64" s="702"/>
      <c r="P64" s="701"/>
      <c r="Q64" s="701"/>
      <c r="R64" s="703"/>
      <c r="S64" s="1131"/>
      <c r="T64" s="694"/>
      <c r="U64" s="700">
        <v>255</v>
      </c>
      <c r="V64" s="824" t="s">
        <v>405</v>
      </c>
      <c r="W64" s="701">
        <v>10</v>
      </c>
      <c r="X64" s="705">
        <v>1</v>
      </c>
      <c r="Y64" s="702"/>
      <c r="Z64" s="701"/>
      <c r="AA64" s="701"/>
      <c r="AB64" s="703"/>
      <c r="AC64" s="1131"/>
      <c r="AD64" s="694"/>
      <c r="AE64" s="732" t="s">
        <v>2139</v>
      </c>
      <c r="AF64" s="822">
        <v>11</v>
      </c>
      <c r="AG64" s="822">
        <v>100.77</v>
      </c>
      <c r="AH64" s="701">
        <v>10</v>
      </c>
      <c r="AI64" s="827">
        <v>0</v>
      </c>
      <c r="AJ64" s="713"/>
      <c r="AK64" s="713"/>
      <c r="AL64" s="713"/>
      <c r="AM64" s="713"/>
      <c r="AN64" s="713"/>
      <c r="AO64" s="1131"/>
    </row>
    <row r="65" spans="1:41" s="724" customFormat="1" ht="16.5">
      <c r="A65" s="866">
        <v>4</v>
      </c>
      <c r="B65" s="701">
        <v>100.87</v>
      </c>
      <c r="C65" s="701">
        <v>10</v>
      </c>
      <c r="D65" s="701">
        <v>1</v>
      </c>
      <c r="E65" s="702"/>
      <c r="F65" s="701"/>
      <c r="G65" s="701"/>
      <c r="H65" s="703"/>
      <c r="I65" s="1132"/>
      <c r="J65" s="694"/>
      <c r="K65" s="700">
        <v>9</v>
      </c>
      <c r="L65" s="701">
        <v>100.79</v>
      </c>
      <c r="M65" s="701">
        <v>10</v>
      </c>
      <c r="N65" s="701">
        <v>1</v>
      </c>
      <c r="O65" s="702"/>
      <c r="P65" s="701"/>
      <c r="Q65" s="701"/>
      <c r="R65" s="703"/>
      <c r="S65" s="1132"/>
      <c r="T65" s="694"/>
      <c r="U65" s="700">
        <v>10</v>
      </c>
      <c r="V65" s="701">
        <v>100.78</v>
      </c>
      <c r="W65" s="701">
        <v>10</v>
      </c>
      <c r="X65" s="705">
        <v>1</v>
      </c>
      <c r="Y65" s="706"/>
      <c r="Z65" s="701"/>
      <c r="AA65" s="701"/>
      <c r="AB65" s="707"/>
      <c r="AC65" s="1132"/>
      <c r="AD65" s="694"/>
      <c r="AE65" s="732" t="s">
        <v>2140</v>
      </c>
      <c r="AF65" s="822">
        <v>10</v>
      </c>
      <c r="AG65" s="822">
        <v>100.78</v>
      </c>
      <c r="AH65" s="701">
        <v>10</v>
      </c>
      <c r="AI65" s="827">
        <v>0</v>
      </c>
      <c r="AJ65" s="713"/>
      <c r="AK65" s="713"/>
      <c r="AL65" s="713"/>
      <c r="AM65" s="713"/>
      <c r="AN65" s="713"/>
      <c r="AO65" s="1132"/>
    </row>
    <row r="66" spans="1:41" s="724" customFormat="1" ht="16.5">
      <c r="A66" s="866">
        <v>3</v>
      </c>
      <c r="B66" s="864">
        <v>100.88</v>
      </c>
      <c r="C66" s="864">
        <v>10</v>
      </c>
      <c r="D66" s="864">
        <v>1</v>
      </c>
      <c r="E66" s="729"/>
      <c r="F66" s="730"/>
      <c r="G66" s="730"/>
      <c r="H66" s="731"/>
      <c r="I66" s="1132"/>
      <c r="J66" s="694"/>
      <c r="K66" s="700">
        <v>8</v>
      </c>
      <c r="L66" s="824" t="s">
        <v>533</v>
      </c>
      <c r="M66" s="701">
        <v>10</v>
      </c>
      <c r="N66" s="701">
        <v>1</v>
      </c>
      <c r="O66" s="702"/>
      <c r="P66" s="701"/>
      <c r="Q66" s="701"/>
      <c r="R66" s="703"/>
      <c r="S66" s="1132"/>
      <c r="T66" s="694"/>
      <c r="U66" s="700">
        <v>9</v>
      </c>
      <c r="V66" s="701">
        <v>100.79</v>
      </c>
      <c r="W66" s="701">
        <v>10</v>
      </c>
      <c r="X66" s="705">
        <v>1</v>
      </c>
      <c r="Y66" s="706"/>
      <c r="Z66" s="701"/>
      <c r="AA66" s="701"/>
      <c r="AB66" s="707"/>
      <c r="AC66" s="1132"/>
      <c r="AD66" s="694"/>
      <c r="AE66" s="732" t="s">
        <v>2141</v>
      </c>
      <c r="AF66" s="822">
        <v>9</v>
      </c>
      <c r="AG66" s="822">
        <v>100.79</v>
      </c>
      <c r="AH66" s="701">
        <v>10</v>
      </c>
      <c r="AI66" s="827">
        <v>0</v>
      </c>
      <c r="AJ66" s="713"/>
      <c r="AK66" s="713"/>
      <c r="AL66" s="713"/>
      <c r="AM66" s="713"/>
      <c r="AN66" s="713"/>
      <c r="AO66" s="1132"/>
    </row>
    <row r="67" spans="1:41" s="724" customFormat="1" ht="16.5">
      <c r="A67" s="866">
        <v>2</v>
      </c>
      <c r="B67" s="864">
        <v>100.89</v>
      </c>
      <c r="C67" s="864">
        <v>10</v>
      </c>
      <c r="D67" s="864">
        <v>1</v>
      </c>
      <c r="E67" s="729"/>
      <c r="F67" s="730"/>
      <c r="G67" s="730"/>
      <c r="H67" s="731"/>
      <c r="I67" s="1132"/>
      <c r="J67" s="694"/>
      <c r="K67" s="700">
        <v>7</v>
      </c>
      <c r="L67" s="824">
        <v>100.83</v>
      </c>
      <c r="M67" s="701">
        <v>10</v>
      </c>
      <c r="N67" s="701">
        <v>1</v>
      </c>
      <c r="O67" s="702"/>
      <c r="P67" s="701"/>
      <c r="Q67" s="701"/>
      <c r="R67" s="703"/>
      <c r="S67" s="1132"/>
      <c r="T67" s="694"/>
      <c r="U67" s="700">
        <v>8</v>
      </c>
      <c r="V67" s="824" t="s">
        <v>533</v>
      </c>
      <c r="W67" s="701">
        <v>10</v>
      </c>
      <c r="X67" s="705">
        <v>1</v>
      </c>
      <c r="Y67" s="706"/>
      <c r="Z67" s="701"/>
      <c r="AA67" s="701"/>
      <c r="AB67" s="707"/>
      <c r="AC67" s="1132"/>
      <c r="AD67" s="694"/>
      <c r="AE67" s="732" t="s">
        <v>2142</v>
      </c>
      <c r="AF67" s="822">
        <v>8</v>
      </c>
      <c r="AG67" s="822" t="s">
        <v>534</v>
      </c>
      <c r="AH67" s="701">
        <v>10</v>
      </c>
      <c r="AI67" s="827">
        <v>0</v>
      </c>
      <c r="AJ67" s="713"/>
      <c r="AK67" s="713"/>
      <c r="AL67" s="713"/>
      <c r="AM67" s="713"/>
      <c r="AN67" s="713"/>
      <c r="AO67" s="1132"/>
    </row>
    <row r="68" spans="1:41" s="724" customFormat="1" ht="16.5">
      <c r="A68" s="866">
        <v>1</v>
      </c>
      <c r="B68" s="896" t="s">
        <v>535</v>
      </c>
      <c r="C68" s="864">
        <v>10</v>
      </c>
      <c r="D68" s="864">
        <v>1</v>
      </c>
      <c r="E68" s="729"/>
      <c r="F68" s="730"/>
      <c r="G68" s="730"/>
      <c r="H68" s="731"/>
      <c r="I68" s="1132"/>
      <c r="J68" s="694"/>
      <c r="K68" s="700">
        <v>6</v>
      </c>
      <c r="L68" s="701">
        <v>100.85</v>
      </c>
      <c r="M68" s="701">
        <v>10</v>
      </c>
      <c r="N68" s="701">
        <v>1</v>
      </c>
      <c r="O68" s="702"/>
      <c r="P68" s="701"/>
      <c r="Q68" s="701"/>
      <c r="R68" s="703"/>
      <c r="S68" s="1132"/>
      <c r="T68" s="694"/>
      <c r="U68" s="700">
        <v>7</v>
      </c>
      <c r="V68" s="824">
        <v>100.83</v>
      </c>
      <c r="W68" s="701">
        <v>10</v>
      </c>
      <c r="X68" s="705">
        <v>1</v>
      </c>
      <c r="Y68" s="706"/>
      <c r="Z68" s="701"/>
      <c r="AA68" s="701"/>
      <c r="AB68" s="707"/>
      <c r="AC68" s="1132"/>
      <c r="AD68" s="694"/>
      <c r="AE68" s="732" t="s">
        <v>2138</v>
      </c>
      <c r="AF68" s="822">
        <v>7</v>
      </c>
      <c r="AG68" s="822">
        <v>100.83</v>
      </c>
      <c r="AH68" s="701">
        <v>10</v>
      </c>
      <c r="AI68" s="827">
        <v>0</v>
      </c>
      <c r="AJ68" s="713"/>
      <c r="AK68" s="713"/>
      <c r="AL68" s="713"/>
      <c r="AM68" s="713"/>
      <c r="AN68" s="713"/>
      <c r="AO68" s="1132"/>
    </row>
    <row r="69" spans="1:41" s="724" customFormat="1" ht="17.25" thickBot="1">
      <c r="A69" s="744"/>
      <c r="B69" s="745"/>
      <c r="C69" s="745"/>
      <c r="D69" s="746"/>
      <c r="E69" s="1281" t="s">
        <v>310</v>
      </c>
      <c r="F69" s="1282"/>
      <c r="G69" s="1283"/>
      <c r="H69" s="1284"/>
      <c r="I69" s="1133"/>
      <c r="J69" s="694"/>
      <c r="K69" s="700">
        <v>5</v>
      </c>
      <c r="L69" s="701">
        <v>100.86</v>
      </c>
      <c r="M69" s="701">
        <v>10</v>
      </c>
      <c r="N69" s="701">
        <v>1</v>
      </c>
      <c r="O69" s="702"/>
      <c r="P69" s="701"/>
      <c r="Q69" s="701"/>
      <c r="R69" s="703"/>
      <c r="S69" s="1132"/>
      <c r="T69" s="694"/>
      <c r="U69" s="700">
        <v>6</v>
      </c>
      <c r="V69" s="701">
        <v>100.85</v>
      </c>
      <c r="W69" s="701">
        <v>10</v>
      </c>
      <c r="X69" s="705">
        <v>1</v>
      </c>
      <c r="Y69" s="706"/>
      <c r="Z69" s="701"/>
      <c r="AA69" s="701"/>
      <c r="AB69" s="707"/>
      <c r="AC69" s="1132"/>
      <c r="AD69" s="694"/>
      <c r="AE69" s="732" t="s">
        <v>2133</v>
      </c>
      <c r="AF69" s="822">
        <v>6</v>
      </c>
      <c r="AG69" s="822">
        <v>100.85</v>
      </c>
      <c r="AH69" s="701">
        <v>10</v>
      </c>
      <c r="AI69" s="827">
        <v>0</v>
      </c>
      <c r="AJ69" s="713"/>
      <c r="AK69" s="713"/>
      <c r="AL69" s="713"/>
      <c r="AM69" s="713"/>
      <c r="AN69" s="713"/>
      <c r="AO69" s="1132"/>
    </row>
    <row r="70" spans="1:41" s="724" customFormat="1" ht="16.5">
      <c r="A70" s="677"/>
      <c r="B70" s="677"/>
      <c r="C70" s="677"/>
      <c r="D70" s="677"/>
      <c r="E70" s="677"/>
      <c r="F70" s="677"/>
      <c r="G70" s="677"/>
      <c r="H70" s="677"/>
      <c r="I70" s="677"/>
      <c r="J70" s="694"/>
      <c r="K70" s="700">
        <v>4</v>
      </c>
      <c r="L70" s="701">
        <v>100.87</v>
      </c>
      <c r="M70" s="701">
        <v>10</v>
      </c>
      <c r="N70" s="701">
        <v>1</v>
      </c>
      <c r="O70" s="702"/>
      <c r="P70" s="701"/>
      <c r="Q70" s="701"/>
      <c r="R70" s="703"/>
      <c r="S70" s="1132"/>
      <c r="T70" s="694"/>
      <c r="U70" s="700">
        <v>5</v>
      </c>
      <c r="V70" s="701">
        <v>100.86</v>
      </c>
      <c r="W70" s="701">
        <v>10</v>
      </c>
      <c r="X70" s="705">
        <v>1</v>
      </c>
      <c r="Y70" s="706"/>
      <c r="Z70" s="701"/>
      <c r="AA70" s="701"/>
      <c r="AB70" s="707"/>
      <c r="AC70" s="1132"/>
      <c r="AD70" s="694"/>
      <c r="AE70" s="732" t="s">
        <v>2134</v>
      </c>
      <c r="AF70" s="822">
        <v>5</v>
      </c>
      <c r="AG70" s="822">
        <v>100.86</v>
      </c>
      <c r="AH70" s="701">
        <v>10</v>
      </c>
      <c r="AI70" s="827">
        <v>0</v>
      </c>
      <c r="AJ70" s="713"/>
      <c r="AK70" s="713"/>
      <c r="AL70" s="713"/>
      <c r="AM70" s="713"/>
      <c r="AN70" s="713"/>
      <c r="AO70" s="1132"/>
    </row>
    <row r="71" spans="1:41" s="724" customFormat="1" ht="16.5">
      <c r="A71" s="949"/>
      <c r="B71" s="949"/>
      <c r="C71" s="949"/>
      <c r="D71" s="949"/>
      <c r="E71" s="949"/>
      <c r="F71" s="949"/>
      <c r="G71" s="949"/>
      <c r="H71" s="949"/>
      <c r="I71" s="949"/>
      <c r="J71" s="694"/>
      <c r="K71" s="700">
        <v>3</v>
      </c>
      <c r="L71" s="705">
        <v>100.88</v>
      </c>
      <c r="M71" s="705">
        <v>10</v>
      </c>
      <c r="N71" s="705">
        <v>1</v>
      </c>
      <c r="O71" s="729"/>
      <c r="P71" s="730"/>
      <c r="Q71" s="730"/>
      <c r="R71" s="731"/>
      <c r="S71" s="1132"/>
      <c r="T71" s="694"/>
      <c r="U71" s="700">
        <v>4</v>
      </c>
      <c r="V71" s="701">
        <v>100.87</v>
      </c>
      <c r="W71" s="701">
        <v>10</v>
      </c>
      <c r="X71" s="705">
        <v>1</v>
      </c>
      <c r="Y71" s="706"/>
      <c r="Z71" s="701"/>
      <c r="AA71" s="701"/>
      <c r="AB71" s="707"/>
      <c r="AC71" s="1132"/>
      <c r="AD71" s="694"/>
      <c r="AE71" s="732" t="s">
        <v>2135</v>
      </c>
      <c r="AF71" s="822">
        <v>4</v>
      </c>
      <c r="AG71" s="822">
        <v>100.87</v>
      </c>
      <c r="AH71" s="701">
        <v>10</v>
      </c>
      <c r="AI71" s="827">
        <v>0</v>
      </c>
      <c r="AJ71" s="713"/>
      <c r="AK71" s="713"/>
      <c r="AL71" s="713"/>
      <c r="AM71" s="713"/>
      <c r="AN71" s="713"/>
      <c r="AO71" s="1132"/>
    </row>
    <row r="72" spans="1:41" s="724" customFormat="1" ht="16.5">
      <c r="A72" s="949"/>
      <c r="B72" s="949"/>
      <c r="C72" s="949"/>
      <c r="D72" s="949"/>
      <c r="E72" s="949"/>
      <c r="F72" s="949"/>
      <c r="G72" s="949"/>
      <c r="H72" s="949"/>
      <c r="I72" s="949"/>
      <c r="J72" s="718"/>
      <c r="K72" s="700">
        <v>2</v>
      </c>
      <c r="L72" s="705">
        <v>100.89</v>
      </c>
      <c r="M72" s="705">
        <v>10</v>
      </c>
      <c r="N72" s="705">
        <v>1</v>
      </c>
      <c r="O72" s="729"/>
      <c r="P72" s="730"/>
      <c r="Q72" s="730"/>
      <c r="R72" s="731"/>
      <c r="S72" s="1132"/>
      <c r="T72" s="718"/>
      <c r="U72" s="700">
        <v>3</v>
      </c>
      <c r="V72" s="705">
        <v>100.88</v>
      </c>
      <c r="W72" s="705">
        <v>10</v>
      </c>
      <c r="X72" s="705">
        <v>1</v>
      </c>
      <c r="Y72" s="729"/>
      <c r="Z72" s="730"/>
      <c r="AA72" s="730"/>
      <c r="AB72" s="731"/>
      <c r="AC72" s="1132"/>
      <c r="AD72" s="718"/>
      <c r="AE72" s="732" t="s">
        <v>2136</v>
      </c>
      <c r="AF72" s="822">
        <v>3</v>
      </c>
      <c r="AG72" s="822">
        <v>100.88</v>
      </c>
      <c r="AH72" s="705">
        <v>10</v>
      </c>
      <c r="AI72" s="827">
        <v>0</v>
      </c>
      <c r="AJ72" s="713"/>
      <c r="AK72" s="713"/>
      <c r="AL72" s="713"/>
      <c r="AM72" s="713"/>
      <c r="AN72" s="713"/>
      <c r="AO72" s="1132"/>
    </row>
    <row r="73" spans="1:41" s="724" customFormat="1" ht="16.5">
      <c r="A73" s="949"/>
      <c r="B73" s="949"/>
      <c r="C73" s="949"/>
      <c r="D73" s="949"/>
      <c r="E73" s="949"/>
      <c r="F73" s="949"/>
      <c r="G73" s="949"/>
      <c r="H73" s="949"/>
      <c r="I73" s="949"/>
      <c r="J73" s="694"/>
      <c r="K73" s="700">
        <v>1</v>
      </c>
      <c r="L73" s="822" t="s">
        <v>535</v>
      </c>
      <c r="M73" s="705">
        <v>10</v>
      </c>
      <c r="N73" s="705">
        <v>1</v>
      </c>
      <c r="O73" s="729"/>
      <c r="P73" s="730"/>
      <c r="Q73" s="730"/>
      <c r="R73" s="731"/>
      <c r="S73" s="1132"/>
      <c r="T73" s="694"/>
      <c r="U73" s="700">
        <v>2</v>
      </c>
      <c r="V73" s="705">
        <v>100.89</v>
      </c>
      <c r="W73" s="705">
        <v>10</v>
      </c>
      <c r="X73" s="705">
        <v>1</v>
      </c>
      <c r="Y73" s="729"/>
      <c r="Z73" s="730"/>
      <c r="AA73" s="730"/>
      <c r="AB73" s="731"/>
      <c r="AC73" s="1132"/>
      <c r="AD73" s="694"/>
      <c r="AE73" s="732" t="s">
        <v>2137</v>
      </c>
      <c r="AF73" s="822">
        <v>2</v>
      </c>
      <c r="AG73" s="822">
        <v>100.89</v>
      </c>
      <c r="AH73" s="705">
        <v>10</v>
      </c>
      <c r="AI73" s="827">
        <v>0</v>
      </c>
      <c r="AJ73" s="713"/>
      <c r="AK73" s="713"/>
      <c r="AL73" s="713"/>
      <c r="AM73" s="713"/>
      <c r="AN73" s="713"/>
      <c r="AO73" s="1132"/>
    </row>
    <row r="74" spans="1:41" s="724" customFormat="1" ht="17.25" thickBot="1">
      <c r="A74" s="949"/>
      <c r="B74" s="949"/>
      <c r="C74" s="949"/>
      <c r="D74" s="949"/>
      <c r="E74" s="949"/>
      <c r="F74" s="949"/>
      <c r="G74" s="949"/>
      <c r="H74" s="949"/>
      <c r="I74" s="949"/>
      <c r="J74" s="718"/>
      <c r="K74" s="744"/>
      <c r="L74" s="745"/>
      <c r="M74" s="745"/>
      <c r="N74" s="746"/>
      <c r="O74" s="1281" t="s">
        <v>310</v>
      </c>
      <c r="P74" s="1282"/>
      <c r="Q74" s="1283"/>
      <c r="R74" s="1284"/>
      <c r="S74" s="1133"/>
      <c r="T74" s="718"/>
      <c r="U74" s="700">
        <v>1</v>
      </c>
      <c r="V74" s="822" t="s">
        <v>523</v>
      </c>
      <c r="W74" s="705">
        <v>10</v>
      </c>
      <c r="X74" s="705">
        <v>1</v>
      </c>
      <c r="Y74" s="729"/>
      <c r="Z74" s="730"/>
      <c r="AA74" s="730"/>
      <c r="AB74" s="731"/>
      <c r="AC74" s="1132"/>
      <c r="AD74" s="694"/>
      <c r="AE74" s="732" t="s">
        <v>2132</v>
      </c>
      <c r="AF74" s="822">
        <v>1</v>
      </c>
      <c r="AG74" s="822" t="s">
        <v>523</v>
      </c>
      <c r="AH74" s="705">
        <v>10</v>
      </c>
      <c r="AI74" s="827">
        <v>0</v>
      </c>
      <c r="AJ74" s="713"/>
      <c r="AK74" s="713"/>
      <c r="AL74" s="713"/>
      <c r="AM74" s="713"/>
      <c r="AN74" s="713"/>
      <c r="AO74" s="1132"/>
    </row>
    <row r="75" spans="1:41" s="724" customFormat="1" ht="17.25" thickBot="1">
      <c r="A75" s="949"/>
      <c r="B75" s="949"/>
      <c r="C75" s="949"/>
      <c r="D75" s="949"/>
      <c r="E75" s="949"/>
      <c r="F75" s="949"/>
      <c r="G75" s="949"/>
      <c r="H75" s="949"/>
      <c r="I75" s="949"/>
      <c r="J75" s="694"/>
      <c r="K75" s="718"/>
      <c r="L75" s="718"/>
      <c r="M75" s="718"/>
      <c r="N75" s="718"/>
      <c r="O75" s="718"/>
      <c r="P75" s="718"/>
      <c r="Q75" s="718"/>
      <c r="R75" s="718"/>
      <c r="S75" s="718"/>
      <c r="T75" s="694"/>
      <c r="U75" s="744"/>
      <c r="V75" s="745"/>
      <c r="W75" s="745"/>
      <c r="X75" s="746"/>
      <c r="Y75" s="1225" t="s">
        <v>310</v>
      </c>
      <c r="Z75" s="1220"/>
      <c r="AA75" s="1220"/>
      <c r="AB75" s="1226"/>
      <c r="AC75" s="1133"/>
      <c r="AD75" s="694"/>
      <c r="AE75" s="799"/>
      <c r="AF75" s="825"/>
      <c r="AG75" s="825"/>
      <c r="AH75" s="825"/>
      <c r="AI75" s="828"/>
      <c r="AJ75" s="1225" t="s">
        <v>310</v>
      </c>
      <c r="AK75" s="1220"/>
      <c r="AL75" s="1220"/>
      <c r="AM75" s="1220"/>
      <c r="AN75" s="1226"/>
      <c r="AO75" s="1133"/>
    </row>
    <row r="76" spans="1:41" s="460" customFormat="1" ht="16.5">
      <c r="A76" s="462"/>
      <c r="B76" s="462"/>
      <c r="C76" s="462"/>
      <c r="D76" s="462"/>
      <c r="E76" s="462"/>
      <c r="F76" s="462"/>
      <c r="G76" s="462"/>
      <c r="H76" s="462"/>
      <c r="I76" s="462"/>
      <c r="AE76" s="463"/>
      <c r="AF76" s="464"/>
      <c r="AG76" s="464"/>
      <c r="AH76" s="464"/>
      <c r="AI76" s="465"/>
      <c r="AJ76" s="464"/>
      <c r="AK76" s="464"/>
      <c r="AL76" s="464"/>
      <c r="AM76" s="464"/>
      <c r="AN76" s="464"/>
      <c r="AO76" s="466"/>
    </row>
    <row r="77" spans="1:41" s="462" customFormat="1" ht="15.75" thickBot="1"/>
    <row r="78" spans="1:41" s="816" customFormat="1" ht="16.5" customHeight="1" thickBot="1">
      <c r="A78" s="1150" t="s">
        <v>540</v>
      </c>
      <c r="B78" s="1151"/>
      <c r="C78" s="1151"/>
      <c r="D78" s="1151"/>
      <c r="E78" s="1151"/>
      <c r="F78" s="1151"/>
      <c r="G78" s="1151"/>
      <c r="H78" s="1152"/>
      <c r="I78" s="806"/>
      <c r="J78" s="694"/>
      <c r="K78" s="1150" t="s">
        <v>541</v>
      </c>
      <c r="L78" s="1151"/>
      <c r="M78" s="1151"/>
      <c r="N78" s="1151"/>
      <c r="O78" s="1151"/>
      <c r="P78" s="1151"/>
      <c r="Q78" s="1151"/>
      <c r="R78" s="1152"/>
      <c r="S78" s="806"/>
      <c r="T78" s="694"/>
      <c r="U78" s="1150" t="s">
        <v>542</v>
      </c>
      <c r="V78" s="1151"/>
      <c r="W78" s="1151"/>
      <c r="X78" s="1151"/>
      <c r="Y78" s="1151"/>
      <c r="Z78" s="1151"/>
      <c r="AA78" s="1151"/>
      <c r="AB78" s="1152"/>
      <c r="AC78" s="694"/>
      <c r="AD78" s="694" t="s">
        <v>543</v>
      </c>
      <c r="AE78" s="1150" t="s">
        <v>544</v>
      </c>
      <c r="AF78" s="1151"/>
      <c r="AG78" s="1151"/>
      <c r="AH78" s="1151"/>
      <c r="AI78" s="1151"/>
      <c r="AJ78" s="1151"/>
      <c r="AK78" s="1151"/>
      <c r="AL78" s="1151"/>
      <c r="AM78" s="1151"/>
      <c r="AN78" s="1152"/>
      <c r="AO78" s="694"/>
    </row>
    <row r="79" spans="1:41" s="836" customFormat="1" ht="31.5">
      <c r="A79" s="1200" t="s">
        <v>293</v>
      </c>
      <c r="B79" s="1201"/>
      <c r="C79" s="1201"/>
      <c r="D79" s="1202"/>
      <c r="E79" s="1203" t="s">
        <v>294</v>
      </c>
      <c r="F79" s="1204"/>
      <c r="G79" s="1201"/>
      <c r="H79" s="1205"/>
      <c r="I79" s="143" t="s">
        <v>2143</v>
      </c>
      <c r="J79" s="78"/>
      <c r="K79" s="1162" t="s">
        <v>293</v>
      </c>
      <c r="L79" s="1163"/>
      <c r="M79" s="1163"/>
      <c r="N79" s="1164"/>
      <c r="O79" s="1165" t="s">
        <v>294</v>
      </c>
      <c r="P79" s="1166"/>
      <c r="Q79" s="1163"/>
      <c r="R79" s="1167"/>
      <c r="S79" s="81" t="s">
        <v>1294</v>
      </c>
      <c r="T79" s="78"/>
      <c r="U79" s="1242" t="s">
        <v>293</v>
      </c>
      <c r="V79" s="1243"/>
      <c r="W79" s="1243"/>
      <c r="X79" s="1244"/>
      <c r="Y79" s="1245" t="s">
        <v>294</v>
      </c>
      <c r="Z79" s="1243"/>
      <c r="AA79" s="1243"/>
      <c r="AB79" s="1246"/>
      <c r="AC79" s="81" t="s">
        <v>1294</v>
      </c>
      <c r="AD79" s="78"/>
      <c r="AE79" s="1162" t="s">
        <v>293</v>
      </c>
      <c r="AF79" s="1163"/>
      <c r="AG79" s="1163"/>
      <c r="AH79" s="1164"/>
      <c r="AI79" s="1164"/>
      <c r="AJ79" s="1165" t="s">
        <v>525</v>
      </c>
      <c r="AK79" s="1166"/>
      <c r="AL79" s="1163"/>
      <c r="AM79" s="1163"/>
      <c r="AN79" s="1167"/>
      <c r="AO79" s="81" t="s">
        <v>1294</v>
      </c>
    </row>
    <row r="80" spans="1:41" s="836" customFormat="1" ht="47.25">
      <c r="A80" s="866" t="s">
        <v>526</v>
      </c>
      <c r="B80" s="701" t="s">
        <v>219</v>
      </c>
      <c r="C80" s="701" t="s">
        <v>297</v>
      </c>
      <c r="D80" s="701" t="s">
        <v>527</v>
      </c>
      <c r="E80" s="702" t="s">
        <v>299</v>
      </c>
      <c r="F80" s="701" t="s">
        <v>219</v>
      </c>
      <c r="G80" s="701" t="s">
        <v>297</v>
      </c>
      <c r="H80" s="703" t="s">
        <v>300</v>
      </c>
      <c r="I80" s="704" t="s">
        <v>1066</v>
      </c>
      <c r="J80" s="78" t="s">
        <v>543</v>
      </c>
      <c r="K80" s="609" t="s">
        <v>526</v>
      </c>
      <c r="L80" s="88" t="s">
        <v>219</v>
      </c>
      <c r="M80" s="88" t="s">
        <v>297</v>
      </c>
      <c r="N80" s="88" t="s">
        <v>527</v>
      </c>
      <c r="O80" s="89" t="s">
        <v>299</v>
      </c>
      <c r="P80" s="88" t="s">
        <v>219</v>
      </c>
      <c r="Q80" s="88" t="s">
        <v>297</v>
      </c>
      <c r="R80" s="90" t="s">
        <v>300</v>
      </c>
      <c r="S80" s="91" t="s">
        <v>1066</v>
      </c>
      <c r="T80" s="78" t="s">
        <v>543</v>
      </c>
      <c r="U80" s="609" t="s">
        <v>299</v>
      </c>
      <c r="V80" s="88" t="s">
        <v>219</v>
      </c>
      <c r="W80" s="88" t="s">
        <v>528</v>
      </c>
      <c r="X80" s="606" t="s">
        <v>300</v>
      </c>
      <c r="Y80" s="605" t="s">
        <v>299</v>
      </c>
      <c r="Z80" s="88" t="s">
        <v>219</v>
      </c>
      <c r="AA80" s="88" t="s">
        <v>528</v>
      </c>
      <c r="AB80" s="607" t="s">
        <v>300</v>
      </c>
      <c r="AC80" s="91" t="s">
        <v>1066</v>
      </c>
      <c r="AD80" s="78"/>
      <c r="AE80" s="95" t="s">
        <v>529</v>
      </c>
      <c r="AF80" s="88" t="s">
        <v>530</v>
      </c>
      <c r="AG80" s="88" t="s">
        <v>219</v>
      </c>
      <c r="AH80" s="606" t="s">
        <v>251</v>
      </c>
      <c r="AI80" s="88" t="s">
        <v>531</v>
      </c>
      <c r="AJ80" s="89" t="s">
        <v>307</v>
      </c>
      <c r="AK80" s="88" t="s">
        <v>530</v>
      </c>
      <c r="AL80" s="88" t="s">
        <v>219</v>
      </c>
      <c r="AM80" s="88" t="s">
        <v>251</v>
      </c>
      <c r="AN80" s="90" t="s">
        <v>309</v>
      </c>
      <c r="AO80" s="91" t="s">
        <v>1066</v>
      </c>
    </row>
    <row r="81" spans="1:41" s="836" customFormat="1" ht="15.75">
      <c r="A81" s="1214" t="s">
        <v>310</v>
      </c>
      <c r="B81" s="1212"/>
      <c r="C81" s="1212"/>
      <c r="D81" s="1215"/>
      <c r="E81" s="1138"/>
      <c r="F81" s="1139"/>
      <c r="G81" s="1140"/>
      <c r="H81" s="1141"/>
      <c r="I81" s="1206"/>
      <c r="J81" s="78"/>
      <c r="K81" s="1227" t="s">
        <v>310</v>
      </c>
      <c r="L81" s="1228"/>
      <c r="M81" s="1228"/>
      <c r="N81" s="1229"/>
      <c r="O81" s="1230"/>
      <c r="P81" s="1231"/>
      <c r="Q81" s="1228"/>
      <c r="R81" s="1232"/>
      <c r="S81" s="1233"/>
      <c r="T81" s="78"/>
      <c r="U81" s="1235" t="s">
        <v>310</v>
      </c>
      <c r="V81" s="1236"/>
      <c r="W81" s="1236"/>
      <c r="X81" s="1237"/>
      <c r="Y81" s="1240"/>
      <c r="Z81" s="1236"/>
      <c r="AA81" s="1236"/>
      <c r="AB81" s="1241"/>
      <c r="AC81" s="1233"/>
      <c r="AD81" s="78"/>
      <c r="AE81" s="1227" t="s">
        <v>310</v>
      </c>
      <c r="AF81" s="1228"/>
      <c r="AG81" s="1228"/>
      <c r="AH81" s="1229"/>
      <c r="AI81" s="1229"/>
      <c r="AJ81" s="1230"/>
      <c r="AK81" s="1231"/>
      <c r="AL81" s="1228"/>
      <c r="AM81" s="1228"/>
      <c r="AN81" s="1232"/>
      <c r="AO81" s="1233"/>
    </row>
    <row r="82" spans="1:41" s="836" customFormat="1" ht="16.5" thickBot="1">
      <c r="A82" s="1297"/>
      <c r="B82" s="1283"/>
      <c r="C82" s="1283"/>
      <c r="D82" s="1298"/>
      <c r="E82" s="1281" t="s">
        <v>310</v>
      </c>
      <c r="F82" s="1282"/>
      <c r="G82" s="1283"/>
      <c r="H82" s="1284"/>
      <c r="I82" s="1210"/>
      <c r="J82" s="78"/>
      <c r="K82" s="1238"/>
      <c r="L82" s="1195"/>
      <c r="M82" s="1195"/>
      <c r="N82" s="1239"/>
      <c r="O82" s="1193" t="s">
        <v>310</v>
      </c>
      <c r="P82" s="1194"/>
      <c r="Q82" s="1195"/>
      <c r="R82" s="1196"/>
      <c r="S82" s="1234"/>
      <c r="T82" s="78"/>
      <c r="U82" s="1238"/>
      <c r="V82" s="1195"/>
      <c r="W82" s="1195"/>
      <c r="X82" s="1239"/>
      <c r="Y82" s="1193" t="s">
        <v>310</v>
      </c>
      <c r="Z82" s="1194"/>
      <c r="AA82" s="1195"/>
      <c r="AB82" s="1196"/>
      <c r="AC82" s="1234"/>
      <c r="AD82" s="78"/>
      <c r="AE82" s="1238"/>
      <c r="AF82" s="1195"/>
      <c r="AG82" s="1195"/>
      <c r="AH82" s="1239"/>
      <c r="AI82" s="1239"/>
      <c r="AJ82" s="1193" t="s">
        <v>310</v>
      </c>
      <c r="AK82" s="1194"/>
      <c r="AL82" s="1195"/>
      <c r="AM82" s="1195"/>
      <c r="AN82" s="1196"/>
      <c r="AO82" s="1234"/>
    </row>
    <row r="83" spans="1:41" s="462" customFormat="1" ht="15.75">
      <c r="A83" s="464"/>
      <c r="B83" s="464"/>
      <c r="C83" s="464"/>
      <c r="D83" s="464"/>
      <c r="E83" s="464"/>
      <c r="F83" s="464"/>
      <c r="G83" s="464"/>
      <c r="H83" s="464"/>
      <c r="I83" s="466"/>
      <c r="K83" s="464"/>
      <c r="L83" s="464"/>
      <c r="M83" s="464"/>
      <c r="N83" s="464"/>
      <c r="O83" s="464"/>
      <c r="P83" s="464"/>
      <c r="Q83" s="464"/>
      <c r="R83" s="464"/>
      <c r="S83" s="464"/>
    </row>
    <row r="84" spans="1:41" s="462" customFormat="1" ht="16.5" thickBot="1">
      <c r="J84" s="461"/>
      <c r="T84" s="461"/>
    </row>
    <row r="85" spans="1:41" s="816" customFormat="1" ht="16.5" customHeight="1" thickBot="1">
      <c r="A85" s="1150" t="s">
        <v>545</v>
      </c>
      <c r="B85" s="1151"/>
      <c r="C85" s="1151"/>
      <c r="D85" s="1151"/>
      <c r="E85" s="1151"/>
      <c r="F85" s="1151"/>
      <c r="G85" s="1151"/>
      <c r="H85" s="1152"/>
      <c r="I85" s="806"/>
      <c r="J85" s="694"/>
      <c r="K85" s="1150" t="s">
        <v>546</v>
      </c>
      <c r="L85" s="1151"/>
      <c r="M85" s="1151"/>
      <c r="N85" s="1151"/>
      <c r="O85" s="1151"/>
      <c r="P85" s="1151"/>
      <c r="Q85" s="1151"/>
      <c r="R85" s="1152"/>
      <c r="S85" s="806"/>
      <c r="T85" s="694"/>
      <c r="U85" s="1150" t="s">
        <v>547</v>
      </c>
      <c r="V85" s="1151"/>
      <c r="W85" s="1151"/>
      <c r="X85" s="1151"/>
      <c r="Y85" s="1151"/>
      <c r="Z85" s="1151"/>
      <c r="AA85" s="1151"/>
      <c r="AB85" s="1152"/>
      <c r="AC85" s="694"/>
      <c r="AD85" s="694" t="s">
        <v>543</v>
      </c>
      <c r="AE85" s="1150" t="s">
        <v>548</v>
      </c>
      <c r="AF85" s="1151"/>
      <c r="AG85" s="1151"/>
      <c r="AH85" s="1151"/>
      <c r="AI85" s="1151"/>
      <c r="AJ85" s="1151"/>
      <c r="AK85" s="1151"/>
      <c r="AL85" s="1151"/>
      <c r="AM85" s="1151"/>
      <c r="AN85" s="1152"/>
      <c r="AO85" s="694"/>
    </row>
    <row r="86" spans="1:41" s="836" customFormat="1" ht="31.5">
      <c r="A86" s="1200" t="s">
        <v>293</v>
      </c>
      <c r="B86" s="1201"/>
      <c r="C86" s="1201"/>
      <c r="D86" s="1202"/>
      <c r="E86" s="1203" t="s">
        <v>294</v>
      </c>
      <c r="F86" s="1204"/>
      <c r="G86" s="1201"/>
      <c r="H86" s="1205"/>
      <c r="I86" s="143" t="s">
        <v>2144</v>
      </c>
      <c r="J86" s="78" t="s">
        <v>543</v>
      </c>
      <c r="K86" s="1162" t="s">
        <v>293</v>
      </c>
      <c r="L86" s="1163"/>
      <c r="M86" s="1163"/>
      <c r="N86" s="1164"/>
      <c r="O86" s="1165" t="s">
        <v>294</v>
      </c>
      <c r="P86" s="1166"/>
      <c r="Q86" s="1163"/>
      <c r="R86" s="1167"/>
      <c r="S86" s="81" t="s">
        <v>1295</v>
      </c>
      <c r="T86" s="78" t="s">
        <v>543</v>
      </c>
      <c r="U86" s="1242" t="s">
        <v>293</v>
      </c>
      <c r="V86" s="1243"/>
      <c r="W86" s="1243"/>
      <c r="X86" s="1244"/>
      <c r="Y86" s="1245" t="s">
        <v>294</v>
      </c>
      <c r="Z86" s="1243"/>
      <c r="AA86" s="1243"/>
      <c r="AB86" s="1246"/>
      <c r="AC86" s="81" t="s">
        <v>1295</v>
      </c>
      <c r="AD86" s="78"/>
      <c r="AE86" s="1162" t="s">
        <v>293</v>
      </c>
      <c r="AF86" s="1163"/>
      <c r="AG86" s="1163"/>
      <c r="AH86" s="1164"/>
      <c r="AI86" s="1164"/>
      <c r="AJ86" s="1165" t="s">
        <v>525</v>
      </c>
      <c r="AK86" s="1166"/>
      <c r="AL86" s="1163"/>
      <c r="AM86" s="1163"/>
      <c r="AN86" s="1167"/>
      <c r="AO86" s="81" t="s">
        <v>1295</v>
      </c>
    </row>
    <row r="87" spans="1:41" s="836" customFormat="1" ht="47.25">
      <c r="A87" s="866" t="s">
        <v>526</v>
      </c>
      <c r="B87" s="701" t="s">
        <v>219</v>
      </c>
      <c r="C87" s="701" t="s">
        <v>297</v>
      </c>
      <c r="D87" s="701" t="s">
        <v>527</v>
      </c>
      <c r="E87" s="702" t="s">
        <v>299</v>
      </c>
      <c r="F87" s="701" t="s">
        <v>219</v>
      </c>
      <c r="G87" s="701" t="s">
        <v>297</v>
      </c>
      <c r="H87" s="703" t="s">
        <v>300</v>
      </c>
      <c r="I87" s="704" t="s">
        <v>1066</v>
      </c>
      <c r="J87" s="78"/>
      <c r="K87" s="609" t="s">
        <v>526</v>
      </c>
      <c r="L87" s="88" t="s">
        <v>219</v>
      </c>
      <c r="M87" s="88" t="s">
        <v>297</v>
      </c>
      <c r="N87" s="88" t="s">
        <v>527</v>
      </c>
      <c r="O87" s="89" t="s">
        <v>299</v>
      </c>
      <c r="P87" s="88" t="s">
        <v>219</v>
      </c>
      <c r="Q87" s="88" t="s">
        <v>297</v>
      </c>
      <c r="R87" s="90" t="s">
        <v>300</v>
      </c>
      <c r="S87" s="91" t="s">
        <v>1066</v>
      </c>
      <c r="T87" s="78"/>
      <c r="U87" s="609" t="s">
        <v>299</v>
      </c>
      <c r="V87" s="88" t="s">
        <v>219</v>
      </c>
      <c r="W87" s="88" t="s">
        <v>528</v>
      </c>
      <c r="X87" s="606" t="s">
        <v>300</v>
      </c>
      <c r="Y87" s="605" t="s">
        <v>299</v>
      </c>
      <c r="Z87" s="88" t="s">
        <v>219</v>
      </c>
      <c r="AA87" s="88" t="s">
        <v>528</v>
      </c>
      <c r="AB87" s="607" t="s">
        <v>300</v>
      </c>
      <c r="AC87" s="91" t="s">
        <v>1066</v>
      </c>
      <c r="AD87" s="78"/>
      <c r="AE87" s="95" t="s">
        <v>529</v>
      </c>
      <c r="AF87" s="88" t="s">
        <v>530</v>
      </c>
      <c r="AG87" s="88" t="s">
        <v>219</v>
      </c>
      <c r="AH87" s="606" t="s">
        <v>251</v>
      </c>
      <c r="AI87" s="88" t="s">
        <v>531</v>
      </c>
      <c r="AJ87" s="89" t="s">
        <v>307</v>
      </c>
      <c r="AK87" s="88" t="s">
        <v>530</v>
      </c>
      <c r="AL87" s="88" t="s">
        <v>219</v>
      </c>
      <c r="AM87" s="88" t="s">
        <v>251</v>
      </c>
      <c r="AN87" s="90" t="s">
        <v>309</v>
      </c>
      <c r="AO87" s="91" t="s">
        <v>1066</v>
      </c>
    </row>
    <row r="88" spans="1:41" s="836" customFormat="1" ht="15.75">
      <c r="A88" s="1214" t="s">
        <v>310</v>
      </c>
      <c r="B88" s="1212"/>
      <c r="C88" s="1212"/>
      <c r="D88" s="1215"/>
      <c r="E88" s="1138"/>
      <c r="F88" s="1139"/>
      <c r="G88" s="1140"/>
      <c r="H88" s="1141"/>
      <c r="I88" s="1206"/>
      <c r="J88" s="78"/>
      <c r="K88" s="1227" t="s">
        <v>310</v>
      </c>
      <c r="L88" s="1228"/>
      <c r="M88" s="1228"/>
      <c r="N88" s="1229"/>
      <c r="O88" s="1230"/>
      <c r="P88" s="1231"/>
      <c r="Q88" s="1228"/>
      <c r="R88" s="1232"/>
      <c r="S88" s="1233"/>
      <c r="T88" s="78"/>
      <c r="U88" s="1235" t="s">
        <v>310</v>
      </c>
      <c r="V88" s="1236"/>
      <c r="W88" s="1236"/>
      <c r="X88" s="1237"/>
      <c r="Y88" s="1240"/>
      <c r="Z88" s="1236"/>
      <c r="AA88" s="1236"/>
      <c r="AB88" s="1241"/>
      <c r="AC88" s="1233"/>
      <c r="AD88" s="78"/>
      <c r="AE88" s="1227" t="s">
        <v>310</v>
      </c>
      <c r="AF88" s="1228"/>
      <c r="AG88" s="1228"/>
      <c r="AH88" s="1229"/>
      <c r="AI88" s="1229"/>
      <c r="AJ88" s="1230"/>
      <c r="AK88" s="1231"/>
      <c r="AL88" s="1228"/>
      <c r="AM88" s="1228"/>
      <c r="AN88" s="1232"/>
      <c r="AO88" s="1233"/>
    </row>
    <row r="89" spans="1:41" s="836" customFormat="1" ht="16.5" thickBot="1">
      <c r="A89" s="1297"/>
      <c r="B89" s="1283"/>
      <c r="C89" s="1283"/>
      <c r="D89" s="1298"/>
      <c r="E89" s="1281" t="s">
        <v>310</v>
      </c>
      <c r="F89" s="1282"/>
      <c r="G89" s="1283"/>
      <c r="H89" s="1284"/>
      <c r="I89" s="1210"/>
      <c r="K89" s="1238"/>
      <c r="L89" s="1195"/>
      <c r="M89" s="1195"/>
      <c r="N89" s="1239"/>
      <c r="O89" s="1193" t="s">
        <v>310</v>
      </c>
      <c r="P89" s="1194"/>
      <c r="Q89" s="1195"/>
      <c r="R89" s="1196"/>
      <c r="S89" s="1234"/>
      <c r="U89" s="1238"/>
      <c r="V89" s="1195"/>
      <c r="W89" s="1195"/>
      <c r="X89" s="1239"/>
      <c r="Y89" s="1193" t="s">
        <v>310</v>
      </c>
      <c r="Z89" s="1194"/>
      <c r="AA89" s="1195"/>
      <c r="AB89" s="1196"/>
      <c r="AC89" s="1234"/>
      <c r="AD89" s="78"/>
      <c r="AE89" s="1238"/>
      <c r="AF89" s="1195"/>
      <c r="AG89" s="1195"/>
      <c r="AH89" s="1239"/>
      <c r="AI89" s="1239"/>
      <c r="AJ89" s="1193" t="s">
        <v>310</v>
      </c>
      <c r="AK89" s="1194"/>
      <c r="AL89" s="1195"/>
      <c r="AM89" s="1195"/>
      <c r="AN89" s="1196"/>
      <c r="AO89" s="1234"/>
    </row>
    <row r="90" spans="1:41" s="462" customFormat="1" ht="15.75">
      <c r="A90" s="464"/>
      <c r="B90" s="464"/>
      <c r="C90" s="464"/>
      <c r="D90" s="464"/>
      <c r="E90" s="464"/>
      <c r="F90" s="464"/>
      <c r="G90" s="464"/>
      <c r="H90" s="464"/>
      <c r="I90" s="466"/>
      <c r="J90" s="461"/>
      <c r="K90" s="464"/>
      <c r="L90" s="464"/>
      <c r="M90" s="464"/>
      <c r="N90" s="464"/>
      <c r="O90" s="464"/>
      <c r="P90" s="464"/>
      <c r="Q90" s="464"/>
      <c r="R90" s="464"/>
      <c r="S90" s="466"/>
      <c r="T90" s="461"/>
      <c r="U90" s="464"/>
      <c r="V90" s="464"/>
      <c r="W90" s="464"/>
      <c r="X90" s="464"/>
      <c r="Y90" s="464"/>
      <c r="Z90" s="464"/>
      <c r="AA90" s="464"/>
      <c r="AB90" s="464"/>
      <c r="AC90" s="466"/>
      <c r="AD90" s="461"/>
      <c r="AE90" s="464"/>
      <c r="AF90" s="464"/>
      <c r="AG90" s="464"/>
      <c r="AH90" s="464"/>
      <c r="AI90" s="464"/>
      <c r="AJ90" s="464"/>
      <c r="AK90" s="464"/>
      <c r="AL90" s="464"/>
      <c r="AM90" s="464"/>
      <c r="AN90" s="464"/>
      <c r="AO90" s="466"/>
    </row>
    <row r="91" spans="1:41" s="462" customFormat="1" ht="15.75" thickBot="1"/>
    <row r="92" spans="1:41" s="816" customFormat="1" ht="16.5" thickBot="1">
      <c r="A92" s="1150" t="s">
        <v>549</v>
      </c>
      <c r="B92" s="1151"/>
      <c r="C92" s="1151"/>
      <c r="D92" s="1151"/>
      <c r="E92" s="1151"/>
      <c r="F92" s="1151"/>
      <c r="G92" s="1151"/>
      <c r="H92" s="1152"/>
      <c r="I92" s="694"/>
      <c r="J92" s="694"/>
      <c r="K92" s="1150" t="s">
        <v>550</v>
      </c>
      <c r="L92" s="1151"/>
      <c r="M92" s="1151"/>
      <c r="N92" s="1151"/>
      <c r="O92" s="1151"/>
      <c r="P92" s="1151"/>
      <c r="Q92" s="1151"/>
      <c r="R92" s="1152"/>
      <c r="S92" s="806"/>
      <c r="T92" s="694"/>
      <c r="U92" s="1150" t="s">
        <v>551</v>
      </c>
      <c r="V92" s="1151"/>
      <c r="W92" s="1151"/>
      <c r="X92" s="1151"/>
      <c r="Y92" s="1151"/>
      <c r="Z92" s="1151"/>
      <c r="AA92" s="1151"/>
      <c r="AB92" s="1152"/>
      <c r="AC92" s="781"/>
      <c r="AD92" s="694" t="s">
        <v>543</v>
      </c>
      <c r="AE92" s="1150" t="s">
        <v>552</v>
      </c>
      <c r="AF92" s="1151"/>
      <c r="AG92" s="1151"/>
      <c r="AH92" s="1151"/>
      <c r="AI92" s="1151"/>
      <c r="AJ92" s="1151"/>
      <c r="AK92" s="1151"/>
      <c r="AL92" s="1151"/>
      <c r="AM92" s="1151"/>
      <c r="AN92" s="1152"/>
      <c r="AO92" s="694"/>
    </row>
    <row r="93" spans="1:41" s="816" customFormat="1" ht="31.5">
      <c r="A93" s="1200" t="s">
        <v>293</v>
      </c>
      <c r="B93" s="1201"/>
      <c r="C93" s="1201"/>
      <c r="D93" s="1202"/>
      <c r="E93" s="1203" t="s">
        <v>294</v>
      </c>
      <c r="F93" s="1204"/>
      <c r="G93" s="1201"/>
      <c r="H93" s="1205"/>
      <c r="I93" s="143" t="s">
        <v>2145</v>
      </c>
      <c r="J93" s="694" t="s">
        <v>543</v>
      </c>
      <c r="K93" s="1200" t="s">
        <v>293</v>
      </c>
      <c r="L93" s="1201"/>
      <c r="M93" s="1201"/>
      <c r="N93" s="1202"/>
      <c r="O93" s="1203" t="s">
        <v>294</v>
      </c>
      <c r="P93" s="1204"/>
      <c r="Q93" s="1201"/>
      <c r="R93" s="1205"/>
      <c r="S93" s="143" t="s">
        <v>2145</v>
      </c>
      <c r="T93" s="694" t="s">
        <v>543</v>
      </c>
      <c r="U93" s="1142" t="s">
        <v>293</v>
      </c>
      <c r="V93" s="1143"/>
      <c r="W93" s="1143"/>
      <c r="X93" s="1144"/>
      <c r="Y93" s="1145" t="s">
        <v>294</v>
      </c>
      <c r="Z93" s="1143"/>
      <c r="AA93" s="1143"/>
      <c r="AB93" s="1146"/>
      <c r="AC93" s="143" t="s">
        <v>2145</v>
      </c>
      <c r="AD93" s="694"/>
      <c r="AE93" s="1200" t="s">
        <v>293</v>
      </c>
      <c r="AF93" s="1201"/>
      <c r="AG93" s="1201"/>
      <c r="AH93" s="1202"/>
      <c r="AI93" s="1202"/>
      <c r="AJ93" s="1203" t="s">
        <v>525</v>
      </c>
      <c r="AK93" s="1204"/>
      <c r="AL93" s="1201"/>
      <c r="AM93" s="1201"/>
      <c r="AN93" s="1205"/>
      <c r="AO93" s="143" t="s">
        <v>2145</v>
      </c>
    </row>
    <row r="94" spans="1:41" s="816" customFormat="1" ht="47.25">
      <c r="A94" s="866" t="s">
        <v>526</v>
      </c>
      <c r="B94" s="701" t="s">
        <v>219</v>
      </c>
      <c r="C94" s="701" t="s">
        <v>297</v>
      </c>
      <c r="D94" s="701" t="s">
        <v>527</v>
      </c>
      <c r="E94" s="702" t="s">
        <v>299</v>
      </c>
      <c r="F94" s="701" t="s">
        <v>219</v>
      </c>
      <c r="G94" s="701" t="s">
        <v>297</v>
      </c>
      <c r="H94" s="703" t="s">
        <v>300</v>
      </c>
      <c r="I94" s="704" t="s">
        <v>1066</v>
      </c>
      <c r="J94" s="694"/>
      <c r="K94" s="710" t="s">
        <v>526</v>
      </c>
      <c r="L94" s="701" t="s">
        <v>219</v>
      </c>
      <c r="M94" s="701" t="s">
        <v>297</v>
      </c>
      <c r="N94" s="701" t="s">
        <v>527</v>
      </c>
      <c r="O94" s="702" t="s">
        <v>299</v>
      </c>
      <c r="P94" s="701" t="s">
        <v>219</v>
      </c>
      <c r="Q94" s="701" t="s">
        <v>297</v>
      </c>
      <c r="R94" s="703" t="s">
        <v>300</v>
      </c>
      <c r="S94" s="704" t="s">
        <v>1066</v>
      </c>
      <c r="T94" s="694"/>
      <c r="U94" s="710" t="s">
        <v>299</v>
      </c>
      <c r="V94" s="701" t="s">
        <v>219</v>
      </c>
      <c r="W94" s="701" t="s">
        <v>528</v>
      </c>
      <c r="X94" s="711" t="s">
        <v>300</v>
      </c>
      <c r="Y94" s="807" t="s">
        <v>299</v>
      </c>
      <c r="Z94" s="701" t="s">
        <v>219</v>
      </c>
      <c r="AA94" s="701" t="s">
        <v>528</v>
      </c>
      <c r="AB94" s="808" t="s">
        <v>300</v>
      </c>
      <c r="AC94" s="704" t="s">
        <v>1066</v>
      </c>
      <c r="AD94" s="694"/>
      <c r="AE94" s="708" t="s">
        <v>529</v>
      </c>
      <c r="AF94" s="701" t="s">
        <v>530</v>
      </c>
      <c r="AG94" s="701" t="s">
        <v>219</v>
      </c>
      <c r="AH94" s="711" t="s">
        <v>251</v>
      </c>
      <c r="AI94" s="701" t="s">
        <v>531</v>
      </c>
      <c r="AJ94" s="702" t="s">
        <v>307</v>
      </c>
      <c r="AK94" s="701" t="s">
        <v>530</v>
      </c>
      <c r="AL94" s="701" t="s">
        <v>219</v>
      </c>
      <c r="AM94" s="701" t="s">
        <v>251</v>
      </c>
      <c r="AN94" s="703" t="s">
        <v>309</v>
      </c>
      <c r="AO94" s="704" t="s">
        <v>1066</v>
      </c>
    </row>
    <row r="95" spans="1:41" s="816" customFormat="1" ht="15.75">
      <c r="A95" s="866">
        <v>5</v>
      </c>
      <c r="B95" s="701">
        <v>0.97</v>
      </c>
      <c r="C95" s="701">
        <v>10</v>
      </c>
      <c r="D95" s="864">
        <v>1</v>
      </c>
      <c r="E95" s="863"/>
      <c r="F95" s="701"/>
      <c r="G95" s="701"/>
      <c r="H95" s="865"/>
      <c r="I95" s="1131"/>
      <c r="J95" s="694"/>
      <c r="K95" s="710">
        <v>10</v>
      </c>
      <c r="L95" s="701">
        <v>0.92</v>
      </c>
      <c r="M95" s="701">
        <v>10</v>
      </c>
      <c r="N95" s="701">
        <v>1</v>
      </c>
      <c r="O95" s="807"/>
      <c r="P95" s="701"/>
      <c r="Q95" s="701"/>
      <c r="R95" s="808"/>
      <c r="S95" s="1132"/>
      <c r="T95" s="694"/>
      <c r="U95" s="710">
        <v>255</v>
      </c>
      <c r="V95" s="701" t="s">
        <v>405</v>
      </c>
      <c r="W95" s="701">
        <v>20</v>
      </c>
      <c r="X95" s="701">
        <v>2</v>
      </c>
      <c r="Y95" s="807"/>
      <c r="Z95" s="701"/>
      <c r="AA95" s="701"/>
      <c r="AB95" s="808"/>
      <c r="AC95" s="1132"/>
      <c r="AD95" s="694"/>
      <c r="AE95" s="823" t="s">
        <v>2146</v>
      </c>
      <c r="AF95" s="701">
        <v>12</v>
      </c>
      <c r="AG95" s="701" t="s">
        <v>569</v>
      </c>
      <c r="AH95" s="701">
        <v>10</v>
      </c>
      <c r="AI95" s="701">
        <v>0</v>
      </c>
      <c r="AJ95" s="702"/>
      <c r="AK95" s="701"/>
      <c r="AL95" s="701"/>
      <c r="AM95" s="701"/>
      <c r="AN95" s="703"/>
      <c r="AO95" s="1132"/>
    </row>
    <row r="96" spans="1:41" s="816" customFormat="1" ht="15.75">
      <c r="A96" s="866">
        <v>4</v>
      </c>
      <c r="B96" s="701">
        <v>0.98</v>
      </c>
      <c r="C96" s="701">
        <v>10</v>
      </c>
      <c r="D96" s="864">
        <v>1</v>
      </c>
      <c r="E96" s="863"/>
      <c r="F96" s="701"/>
      <c r="G96" s="701"/>
      <c r="H96" s="865"/>
      <c r="I96" s="1132"/>
      <c r="J96" s="694"/>
      <c r="K96" s="710">
        <v>9</v>
      </c>
      <c r="L96" s="701">
        <v>0.93</v>
      </c>
      <c r="M96" s="701">
        <v>10</v>
      </c>
      <c r="N96" s="701">
        <v>1</v>
      </c>
      <c r="O96" s="807"/>
      <c r="P96" s="701"/>
      <c r="Q96" s="701"/>
      <c r="R96" s="808"/>
      <c r="S96" s="1132"/>
      <c r="T96" s="694"/>
      <c r="U96" s="710">
        <v>10</v>
      </c>
      <c r="V96" s="701">
        <v>0.92</v>
      </c>
      <c r="W96" s="701">
        <v>10</v>
      </c>
      <c r="X96" s="701">
        <v>1</v>
      </c>
      <c r="Y96" s="807"/>
      <c r="Z96" s="701"/>
      <c r="AA96" s="701"/>
      <c r="AB96" s="808"/>
      <c r="AC96" s="1132"/>
      <c r="AD96" s="694"/>
      <c r="AE96" s="823" t="s">
        <v>2147</v>
      </c>
      <c r="AF96" s="701">
        <v>11</v>
      </c>
      <c r="AG96" s="701">
        <v>0.91</v>
      </c>
      <c r="AH96" s="701">
        <v>10</v>
      </c>
      <c r="AI96" s="701">
        <v>0</v>
      </c>
      <c r="AJ96" s="702"/>
      <c r="AK96" s="701"/>
      <c r="AL96" s="701"/>
      <c r="AM96" s="701"/>
      <c r="AN96" s="703"/>
      <c r="AO96" s="1132"/>
    </row>
    <row r="97" spans="1:41" s="816" customFormat="1" ht="15.75">
      <c r="A97" s="866">
        <v>3</v>
      </c>
      <c r="B97" s="701">
        <v>0.99</v>
      </c>
      <c r="C97" s="701">
        <v>10</v>
      </c>
      <c r="D97" s="864">
        <v>1</v>
      </c>
      <c r="E97" s="863"/>
      <c r="F97" s="701"/>
      <c r="G97" s="701"/>
      <c r="H97" s="865"/>
      <c r="I97" s="1132"/>
      <c r="J97" s="694"/>
      <c r="K97" s="710">
        <v>8</v>
      </c>
      <c r="L97" s="701">
        <v>0.94</v>
      </c>
      <c r="M97" s="701">
        <v>10</v>
      </c>
      <c r="N97" s="701">
        <v>1</v>
      </c>
      <c r="O97" s="807"/>
      <c r="P97" s="701"/>
      <c r="Q97" s="701"/>
      <c r="R97" s="808"/>
      <c r="S97" s="1132"/>
      <c r="T97" s="694"/>
      <c r="U97" s="710">
        <v>9</v>
      </c>
      <c r="V97" s="701">
        <v>0.93</v>
      </c>
      <c r="W97" s="701">
        <v>10</v>
      </c>
      <c r="X97" s="701">
        <v>1</v>
      </c>
      <c r="Y97" s="807"/>
      <c r="Z97" s="701"/>
      <c r="AA97" s="701"/>
      <c r="AB97" s="808"/>
      <c r="AC97" s="1132"/>
      <c r="AD97" s="694"/>
      <c r="AE97" s="823" t="s">
        <v>2148</v>
      </c>
      <c r="AF97" s="701">
        <v>10</v>
      </c>
      <c r="AG97" s="701">
        <v>0.92</v>
      </c>
      <c r="AH97" s="701">
        <v>10</v>
      </c>
      <c r="AI97" s="701">
        <v>0</v>
      </c>
      <c r="AJ97" s="702"/>
      <c r="AK97" s="701"/>
      <c r="AL97" s="701"/>
      <c r="AM97" s="701"/>
      <c r="AN97" s="703"/>
      <c r="AO97" s="1132"/>
    </row>
    <row r="98" spans="1:41" s="816" customFormat="1" ht="15.75">
      <c r="A98" s="866">
        <v>2</v>
      </c>
      <c r="B98" s="813" t="s">
        <v>555</v>
      </c>
      <c r="C98" s="701">
        <v>10</v>
      </c>
      <c r="D98" s="864">
        <v>1</v>
      </c>
      <c r="E98" s="863"/>
      <c r="F98" s="701"/>
      <c r="G98" s="701"/>
      <c r="H98" s="865"/>
      <c r="I98" s="1132"/>
      <c r="J98" s="694"/>
      <c r="K98" s="710">
        <v>7</v>
      </c>
      <c r="L98" s="701">
        <v>0.95</v>
      </c>
      <c r="M98" s="701">
        <v>10</v>
      </c>
      <c r="N98" s="711">
        <v>1</v>
      </c>
      <c r="O98" s="807"/>
      <c r="P98" s="701"/>
      <c r="Q98" s="701"/>
      <c r="R98" s="808"/>
      <c r="S98" s="1132"/>
      <c r="T98" s="694"/>
      <c r="U98" s="710">
        <v>8</v>
      </c>
      <c r="V98" s="701">
        <v>0.94</v>
      </c>
      <c r="W98" s="701">
        <v>10</v>
      </c>
      <c r="X98" s="701">
        <v>1</v>
      </c>
      <c r="Y98" s="807"/>
      <c r="Z98" s="701"/>
      <c r="AA98" s="701"/>
      <c r="AB98" s="808"/>
      <c r="AC98" s="1132"/>
      <c r="AD98" s="694"/>
      <c r="AE98" s="823" t="s">
        <v>2149</v>
      </c>
      <c r="AF98" s="701">
        <v>9</v>
      </c>
      <c r="AG98" s="701">
        <v>0.93</v>
      </c>
      <c r="AH98" s="701">
        <v>10</v>
      </c>
      <c r="AI98" s="701">
        <v>0</v>
      </c>
      <c r="AJ98" s="702"/>
      <c r="AK98" s="701"/>
      <c r="AL98" s="701"/>
      <c r="AM98" s="701"/>
      <c r="AN98" s="703"/>
      <c r="AO98" s="1132"/>
    </row>
    <row r="99" spans="1:41" s="816" customFormat="1" ht="15.75">
      <c r="A99" s="866">
        <v>1</v>
      </c>
      <c r="B99" s="813" t="s">
        <v>1301</v>
      </c>
      <c r="C99" s="701">
        <v>10</v>
      </c>
      <c r="D99" s="864">
        <v>1</v>
      </c>
      <c r="E99" s="863"/>
      <c r="F99" s="701"/>
      <c r="G99" s="701"/>
      <c r="H99" s="865"/>
      <c r="I99" s="1132"/>
      <c r="J99" s="694"/>
      <c r="K99" s="710">
        <v>6</v>
      </c>
      <c r="L99" s="701">
        <v>0.96</v>
      </c>
      <c r="M99" s="701">
        <v>10</v>
      </c>
      <c r="N99" s="711">
        <v>1</v>
      </c>
      <c r="O99" s="807"/>
      <c r="P99" s="701"/>
      <c r="Q99" s="701"/>
      <c r="R99" s="808"/>
      <c r="S99" s="1132"/>
      <c r="T99" s="694"/>
      <c r="U99" s="710">
        <v>7</v>
      </c>
      <c r="V99" s="701">
        <v>0.95</v>
      </c>
      <c r="W99" s="701">
        <v>10</v>
      </c>
      <c r="X99" s="711">
        <v>1</v>
      </c>
      <c r="Y99" s="807"/>
      <c r="Z99" s="701"/>
      <c r="AA99" s="701"/>
      <c r="AB99" s="808"/>
      <c r="AC99" s="1132"/>
      <c r="AD99" s="694"/>
      <c r="AE99" s="823" t="s">
        <v>2150</v>
      </c>
      <c r="AF99" s="701">
        <v>8</v>
      </c>
      <c r="AG99" s="701">
        <v>0.94</v>
      </c>
      <c r="AH99" s="701">
        <v>10</v>
      </c>
      <c r="AI99" s="701">
        <v>0</v>
      </c>
      <c r="AJ99" s="702"/>
      <c r="AK99" s="701"/>
      <c r="AL99" s="701"/>
      <c r="AM99" s="701"/>
      <c r="AN99" s="703"/>
      <c r="AO99" s="1132"/>
    </row>
    <row r="100" spans="1:41" s="816" customFormat="1" ht="15.75">
      <c r="A100" s="866"/>
      <c r="B100" s="813"/>
      <c r="C100" s="701"/>
      <c r="D100" s="864"/>
      <c r="E100" s="789">
        <v>1</v>
      </c>
      <c r="F100" s="713">
        <v>1.02</v>
      </c>
      <c r="G100" s="713">
        <v>10</v>
      </c>
      <c r="H100" s="810">
        <v>1</v>
      </c>
      <c r="I100" s="1132"/>
      <c r="J100" s="694"/>
      <c r="K100" s="710">
        <v>5</v>
      </c>
      <c r="L100" s="701">
        <v>0.97</v>
      </c>
      <c r="M100" s="701">
        <v>10</v>
      </c>
      <c r="N100" s="711">
        <v>1</v>
      </c>
      <c r="O100" s="807"/>
      <c r="P100" s="701"/>
      <c r="Q100" s="701"/>
      <c r="R100" s="808"/>
      <c r="S100" s="1132"/>
      <c r="T100" s="694"/>
      <c r="U100" s="710">
        <v>6</v>
      </c>
      <c r="V100" s="701">
        <v>0.96</v>
      </c>
      <c r="W100" s="701">
        <v>10</v>
      </c>
      <c r="X100" s="711">
        <v>1</v>
      </c>
      <c r="Y100" s="807"/>
      <c r="Z100" s="701"/>
      <c r="AA100" s="701"/>
      <c r="AB100" s="808"/>
      <c r="AC100" s="1132"/>
      <c r="AD100" s="694"/>
      <c r="AE100" s="823" t="s">
        <v>2151</v>
      </c>
      <c r="AF100" s="701">
        <v>7</v>
      </c>
      <c r="AG100" s="701">
        <v>0.95</v>
      </c>
      <c r="AH100" s="701">
        <v>10</v>
      </c>
      <c r="AI100" s="701">
        <v>0</v>
      </c>
      <c r="AJ100" s="702"/>
      <c r="AK100" s="701"/>
      <c r="AL100" s="701"/>
      <c r="AM100" s="701"/>
      <c r="AN100" s="703"/>
      <c r="AO100" s="1132"/>
    </row>
    <row r="101" spans="1:41" s="816" customFormat="1" ht="15.75">
      <c r="A101" s="866"/>
      <c r="B101" s="813"/>
      <c r="C101" s="701"/>
      <c r="D101" s="864"/>
      <c r="E101" s="789">
        <v>2</v>
      </c>
      <c r="F101" s="713">
        <v>1.03</v>
      </c>
      <c r="G101" s="713">
        <v>10</v>
      </c>
      <c r="H101" s="810">
        <v>1</v>
      </c>
      <c r="I101" s="1132"/>
      <c r="J101" s="694"/>
      <c r="K101" s="710">
        <v>4</v>
      </c>
      <c r="L101" s="701">
        <v>0.98</v>
      </c>
      <c r="M101" s="701">
        <v>10</v>
      </c>
      <c r="N101" s="711">
        <v>1</v>
      </c>
      <c r="O101" s="789"/>
      <c r="P101" s="713"/>
      <c r="Q101" s="713"/>
      <c r="R101" s="810"/>
      <c r="S101" s="1132"/>
      <c r="T101" s="694"/>
      <c r="U101" s="710">
        <v>5</v>
      </c>
      <c r="V101" s="701">
        <v>0.97</v>
      </c>
      <c r="W101" s="701">
        <v>10</v>
      </c>
      <c r="X101" s="711">
        <v>1</v>
      </c>
      <c r="Y101" s="789"/>
      <c r="Z101" s="713"/>
      <c r="AA101" s="713"/>
      <c r="AB101" s="810"/>
      <c r="AC101" s="1132"/>
      <c r="AD101" s="694"/>
      <c r="AE101" s="803" t="s">
        <v>2152</v>
      </c>
      <c r="AF101" s="701">
        <v>6</v>
      </c>
      <c r="AG101" s="701">
        <v>0.96</v>
      </c>
      <c r="AH101" s="701">
        <v>10</v>
      </c>
      <c r="AI101" s="701">
        <v>0</v>
      </c>
      <c r="AJ101" s="712"/>
      <c r="AK101" s="713"/>
      <c r="AL101" s="713"/>
      <c r="AM101" s="713"/>
      <c r="AN101" s="714"/>
      <c r="AO101" s="1132"/>
    </row>
    <row r="102" spans="1:41" s="816" customFormat="1" ht="15.75">
      <c r="A102" s="866"/>
      <c r="B102" s="813"/>
      <c r="C102" s="701"/>
      <c r="D102" s="864"/>
      <c r="E102" s="789">
        <v>3</v>
      </c>
      <c r="F102" s="713">
        <v>1.04</v>
      </c>
      <c r="G102" s="713">
        <v>10</v>
      </c>
      <c r="H102" s="810">
        <v>1</v>
      </c>
      <c r="I102" s="1132"/>
      <c r="J102" s="694"/>
      <c r="K102" s="710">
        <v>3</v>
      </c>
      <c r="L102" s="701">
        <v>0.99</v>
      </c>
      <c r="M102" s="701">
        <v>10</v>
      </c>
      <c r="N102" s="711">
        <v>1</v>
      </c>
      <c r="O102" s="789"/>
      <c r="P102" s="713"/>
      <c r="Q102" s="713"/>
      <c r="R102" s="810"/>
      <c r="S102" s="1132"/>
      <c r="T102" s="694"/>
      <c r="U102" s="710">
        <v>4</v>
      </c>
      <c r="V102" s="701">
        <v>0.98</v>
      </c>
      <c r="W102" s="701">
        <v>10</v>
      </c>
      <c r="X102" s="711">
        <v>1</v>
      </c>
      <c r="Y102" s="789"/>
      <c r="Z102" s="713"/>
      <c r="AA102" s="713"/>
      <c r="AB102" s="810"/>
      <c r="AC102" s="1132"/>
      <c r="AD102" s="694"/>
      <c r="AE102" s="803" t="s">
        <v>2153</v>
      </c>
      <c r="AF102" s="701">
        <v>5</v>
      </c>
      <c r="AG102" s="701">
        <v>0.97</v>
      </c>
      <c r="AH102" s="701">
        <v>10</v>
      </c>
      <c r="AI102" s="701">
        <v>0</v>
      </c>
      <c r="AJ102" s="712"/>
      <c r="AK102" s="713"/>
      <c r="AL102" s="713"/>
      <c r="AM102" s="713"/>
      <c r="AN102" s="714"/>
      <c r="AO102" s="1132"/>
    </row>
    <row r="103" spans="1:41" s="816" customFormat="1" ht="15.75">
      <c r="A103" s="866"/>
      <c r="B103" s="813"/>
      <c r="C103" s="701"/>
      <c r="D103" s="864"/>
      <c r="E103" s="789">
        <v>4</v>
      </c>
      <c r="F103" s="713">
        <v>1.05</v>
      </c>
      <c r="G103" s="713">
        <v>10</v>
      </c>
      <c r="H103" s="810">
        <v>1</v>
      </c>
      <c r="I103" s="1132"/>
      <c r="J103" s="694"/>
      <c r="K103" s="710">
        <v>2</v>
      </c>
      <c r="L103" s="813" t="s">
        <v>555</v>
      </c>
      <c r="M103" s="701">
        <v>10</v>
      </c>
      <c r="N103" s="711">
        <v>1</v>
      </c>
      <c r="O103" s="789"/>
      <c r="P103" s="713"/>
      <c r="Q103" s="713"/>
      <c r="R103" s="810"/>
      <c r="S103" s="1132"/>
      <c r="T103" s="694"/>
      <c r="U103" s="710">
        <v>3</v>
      </c>
      <c r="V103" s="701">
        <v>0.99</v>
      </c>
      <c r="W103" s="701">
        <v>10</v>
      </c>
      <c r="X103" s="711">
        <v>1</v>
      </c>
      <c r="Y103" s="789"/>
      <c r="Z103" s="713"/>
      <c r="AA103" s="713"/>
      <c r="AB103" s="810"/>
      <c r="AC103" s="1132"/>
      <c r="AD103" s="694"/>
      <c r="AE103" s="803" t="s">
        <v>2154</v>
      </c>
      <c r="AF103" s="701">
        <v>4</v>
      </c>
      <c r="AG103" s="701">
        <v>0.98</v>
      </c>
      <c r="AH103" s="701">
        <v>10</v>
      </c>
      <c r="AI103" s="701">
        <v>0</v>
      </c>
      <c r="AJ103" s="712"/>
      <c r="AK103" s="713"/>
      <c r="AL103" s="713"/>
      <c r="AM103" s="713"/>
      <c r="AN103" s="714"/>
      <c r="AO103" s="1132"/>
    </row>
    <row r="104" spans="1:41" s="816" customFormat="1" ht="16.5" thickBot="1">
      <c r="A104" s="868"/>
      <c r="B104" s="826"/>
      <c r="C104" s="885"/>
      <c r="D104" s="869"/>
      <c r="E104" s="874">
        <v>5</v>
      </c>
      <c r="F104" s="885">
        <v>1.06</v>
      </c>
      <c r="G104" s="885">
        <v>10</v>
      </c>
      <c r="H104" s="875">
        <v>1</v>
      </c>
      <c r="I104" s="1133"/>
      <c r="J104" s="694"/>
      <c r="K104" s="710">
        <v>1</v>
      </c>
      <c r="L104" s="813" t="s">
        <v>1301</v>
      </c>
      <c r="M104" s="701">
        <v>10</v>
      </c>
      <c r="N104" s="711">
        <v>1</v>
      </c>
      <c r="O104" s="789"/>
      <c r="P104" s="713"/>
      <c r="Q104" s="713"/>
      <c r="R104" s="810"/>
      <c r="S104" s="1132"/>
      <c r="T104" s="694"/>
      <c r="U104" s="710">
        <v>2</v>
      </c>
      <c r="V104" s="813" t="s">
        <v>555</v>
      </c>
      <c r="W104" s="701">
        <v>10</v>
      </c>
      <c r="X104" s="711">
        <v>1</v>
      </c>
      <c r="Y104" s="789"/>
      <c r="Z104" s="713"/>
      <c r="AA104" s="713"/>
      <c r="AB104" s="810"/>
      <c r="AC104" s="1132"/>
      <c r="AD104" s="694"/>
      <c r="AE104" s="803" t="s">
        <v>2155</v>
      </c>
      <c r="AF104" s="701">
        <v>3</v>
      </c>
      <c r="AG104" s="701">
        <v>0.99</v>
      </c>
      <c r="AH104" s="701">
        <v>10</v>
      </c>
      <c r="AI104" s="701">
        <v>0</v>
      </c>
      <c r="AJ104" s="712"/>
      <c r="AK104" s="713"/>
      <c r="AL104" s="713"/>
      <c r="AM104" s="713"/>
      <c r="AN104" s="714"/>
      <c r="AO104" s="1132"/>
    </row>
    <row r="105" spans="1:41" s="816" customFormat="1" ht="15.75">
      <c r="A105" s="931"/>
      <c r="B105" s="932"/>
      <c r="C105" s="932"/>
      <c r="D105" s="931"/>
      <c r="E105" s="931"/>
      <c r="F105" s="931"/>
      <c r="G105" s="931"/>
      <c r="H105" s="931"/>
      <c r="I105" s="689"/>
      <c r="J105" s="694"/>
      <c r="K105" s="788"/>
      <c r="L105" s="833"/>
      <c r="M105" s="774"/>
      <c r="N105" s="774"/>
      <c r="O105" s="789">
        <v>1</v>
      </c>
      <c r="P105" s="713">
        <v>1.02</v>
      </c>
      <c r="Q105" s="713">
        <v>10</v>
      </c>
      <c r="R105" s="810">
        <v>1</v>
      </c>
      <c r="S105" s="1132"/>
      <c r="T105" s="694"/>
      <c r="U105" s="710">
        <v>1</v>
      </c>
      <c r="V105" s="813" t="s">
        <v>1301</v>
      </c>
      <c r="W105" s="701">
        <v>10</v>
      </c>
      <c r="X105" s="711">
        <v>1</v>
      </c>
      <c r="Y105" s="789"/>
      <c r="Z105" s="713"/>
      <c r="AA105" s="713"/>
      <c r="AB105" s="810"/>
      <c r="AC105" s="1132"/>
      <c r="AD105" s="694"/>
      <c r="AE105" s="803" t="s">
        <v>2156</v>
      </c>
      <c r="AF105" s="701">
        <v>2</v>
      </c>
      <c r="AG105" s="813" t="s">
        <v>555</v>
      </c>
      <c r="AH105" s="701">
        <v>10</v>
      </c>
      <c r="AI105" s="701">
        <v>0</v>
      </c>
      <c r="AJ105" s="712"/>
      <c r="AK105" s="713"/>
      <c r="AL105" s="713"/>
      <c r="AM105" s="713"/>
      <c r="AN105" s="714"/>
      <c r="AO105" s="1132"/>
    </row>
    <row r="106" spans="1:41" s="816" customFormat="1" ht="15.75">
      <c r="A106" s="931"/>
      <c r="B106" s="932"/>
      <c r="C106" s="932"/>
      <c r="D106" s="931"/>
      <c r="E106" s="931"/>
      <c r="F106" s="931"/>
      <c r="G106" s="931"/>
      <c r="H106" s="931"/>
      <c r="I106" s="948"/>
      <c r="J106" s="694"/>
      <c r="K106" s="788"/>
      <c r="L106" s="833"/>
      <c r="M106" s="774"/>
      <c r="N106" s="774"/>
      <c r="O106" s="789">
        <v>2</v>
      </c>
      <c r="P106" s="713">
        <v>1.03</v>
      </c>
      <c r="Q106" s="713">
        <v>10</v>
      </c>
      <c r="R106" s="810">
        <v>1</v>
      </c>
      <c r="S106" s="1132"/>
      <c r="T106" s="694"/>
      <c r="U106" s="788"/>
      <c r="V106" s="833"/>
      <c r="W106" s="774"/>
      <c r="X106" s="774"/>
      <c r="Y106" s="789">
        <v>1</v>
      </c>
      <c r="Z106" s="713">
        <v>1.02</v>
      </c>
      <c r="AA106" s="713">
        <v>10</v>
      </c>
      <c r="AB106" s="810">
        <v>1</v>
      </c>
      <c r="AC106" s="1132"/>
      <c r="AD106" s="694"/>
      <c r="AE106" s="803" t="s">
        <v>2157</v>
      </c>
      <c r="AF106" s="701">
        <v>1</v>
      </c>
      <c r="AG106" s="813" t="s">
        <v>1301</v>
      </c>
      <c r="AH106" s="701">
        <v>10</v>
      </c>
      <c r="AI106" s="701">
        <v>0</v>
      </c>
      <c r="AJ106" s="712"/>
      <c r="AK106" s="713"/>
      <c r="AL106" s="713"/>
      <c r="AM106" s="713"/>
      <c r="AN106" s="714"/>
      <c r="AO106" s="1132"/>
    </row>
    <row r="107" spans="1:41" s="816" customFormat="1" ht="15.75">
      <c r="A107" s="931"/>
      <c r="B107" s="932"/>
      <c r="C107" s="932"/>
      <c r="D107" s="931"/>
      <c r="E107" s="931"/>
      <c r="F107" s="931"/>
      <c r="G107" s="931"/>
      <c r="H107" s="931"/>
      <c r="I107" s="948"/>
      <c r="J107" s="694"/>
      <c r="K107" s="788"/>
      <c r="L107" s="833"/>
      <c r="M107" s="774"/>
      <c r="N107" s="774"/>
      <c r="O107" s="789">
        <v>3</v>
      </c>
      <c r="P107" s="713">
        <v>1.04</v>
      </c>
      <c r="Q107" s="713">
        <v>10</v>
      </c>
      <c r="R107" s="810">
        <v>1</v>
      </c>
      <c r="S107" s="1132"/>
      <c r="T107" s="694"/>
      <c r="U107" s="788"/>
      <c r="V107" s="833"/>
      <c r="W107" s="774"/>
      <c r="X107" s="774"/>
      <c r="Y107" s="789">
        <v>2</v>
      </c>
      <c r="Z107" s="713">
        <v>1.03</v>
      </c>
      <c r="AA107" s="713">
        <v>10</v>
      </c>
      <c r="AB107" s="810">
        <v>1</v>
      </c>
      <c r="AC107" s="1132"/>
      <c r="AD107" s="694"/>
      <c r="AE107" s="803"/>
      <c r="AF107" s="713"/>
      <c r="AG107" s="813"/>
      <c r="AH107" s="713"/>
      <c r="AI107" s="713"/>
      <c r="AJ107" s="712" t="s">
        <v>2158</v>
      </c>
      <c r="AK107" s="713">
        <v>1</v>
      </c>
      <c r="AL107" s="713">
        <v>1.02</v>
      </c>
      <c r="AM107" s="713">
        <v>10</v>
      </c>
      <c r="AN107" s="714">
        <v>0</v>
      </c>
      <c r="AO107" s="1132"/>
    </row>
    <row r="108" spans="1:41" s="816" customFormat="1" ht="15.75">
      <c r="A108" s="931"/>
      <c r="B108" s="932"/>
      <c r="C108" s="932"/>
      <c r="D108" s="931"/>
      <c r="E108" s="931"/>
      <c r="F108" s="931"/>
      <c r="G108" s="931"/>
      <c r="H108" s="931"/>
      <c r="I108" s="948"/>
      <c r="J108" s="694"/>
      <c r="K108" s="788"/>
      <c r="L108" s="833"/>
      <c r="M108" s="774"/>
      <c r="N108" s="774"/>
      <c r="O108" s="789">
        <v>4</v>
      </c>
      <c r="P108" s="713">
        <v>1.05</v>
      </c>
      <c r="Q108" s="713">
        <v>10</v>
      </c>
      <c r="R108" s="810">
        <v>1</v>
      </c>
      <c r="S108" s="1132"/>
      <c r="T108" s="694"/>
      <c r="U108" s="788"/>
      <c r="V108" s="833"/>
      <c r="W108" s="774"/>
      <c r="X108" s="774"/>
      <c r="Y108" s="789">
        <v>3</v>
      </c>
      <c r="Z108" s="713">
        <v>1.04</v>
      </c>
      <c r="AA108" s="713">
        <v>10</v>
      </c>
      <c r="AB108" s="810">
        <v>1</v>
      </c>
      <c r="AC108" s="1132"/>
      <c r="AD108" s="694"/>
      <c r="AE108" s="803"/>
      <c r="AF108" s="713"/>
      <c r="AG108" s="813"/>
      <c r="AH108" s="713"/>
      <c r="AI108" s="713"/>
      <c r="AJ108" s="712" t="s">
        <v>2159</v>
      </c>
      <c r="AK108" s="713">
        <v>2</v>
      </c>
      <c r="AL108" s="713">
        <v>1.03</v>
      </c>
      <c r="AM108" s="713">
        <v>10</v>
      </c>
      <c r="AN108" s="714">
        <v>0</v>
      </c>
      <c r="AO108" s="1132"/>
    </row>
    <row r="109" spans="1:41" s="816" customFormat="1" ht="15.75">
      <c r="A109" s="931"/>
      <c r="B109" s="932"/>
      <c r="C109" s="932"/>
      <c r="D109" s="931"/>
      <c r="E109" s="931"/>
      <c r="F109" s="931"/>
      <c r="G109" s="931"/>
      <c r="H109" s="931"/>
      <c r="I109" s="948"/>
      <c r="J109" s="694"/>
      <c r="K109" s="788"/>
      <c r="L109" s="833"/>
      <c r="M109" s="774"/>
      <c r="N109" s="774"/>
      <c r="O109" s="789">
        <v>5</v>
      </c>
      <c r="P109" s="713">
        <v>1.06</v>
      </c>
      <c r="Q109" s="713">
        <v>10</v>
      </c>
      <c r="R109" s="810">
        <v>1</v>
      </c>
      <c r="S109" s="1132"/>
      <c r="T109" s="694"/>
      <c r="U109" s="788"/>
      <c r="V109" s="833"/>
      <c r="W109" s="774"/>
      <c r="X109" s="774"/>
      <c r="Y109" s="789">
        <v>4</v>
      </c>
      <c r="Z109" s="713">
        <v>1.05</v>
      </c>
      <c r="AA109" s="713">
        <v>10</v>
      </c>
      <c r="AB109" s="810">
        <v>1</v>
      </c>
      <c r="AC109" s="1132"/>
      <c r="AD109" s="694"/>
      <c r="AE109" s="803"/>
      <c r="AF109" s="713"/>
      <c r="AG109" s="813"/>
      <c r="AH109" s="713"/>
      <c r="AI109" s="713"/>
      <c r="AJ109" s="712" t="s">
        <v>2160</v>
      </c>
      <c r="AK109" s="713">
        <v>3</v>
      </c>
      <c r="AL109" s="713">
        <v>1.04</v>
      </c>
      <c r="AM109" s="713">
        <v>10</v>
      </c>
      <c r="AN109" s="714">
        <v>0</v>
      </c>
      <c r="AO109" s="1132"/>
    </row>
    <row r="110" spans="1:41" s="816" customFormat="1" ht="15.75">
      <c r="A110" s="931"/>
      <c r="B110" s="932"/>
      <c r="C110" s="932"/>
      <c r="D110" s="931"/>
      <c r="E110" s="931"/>
      <c r="F110" s="931"/>
      <c r="G110" s="931"/>
      <c r="H110" s="931"/>
      <c r="I110" s="948"/>
      <c r="J110" s="694"/>
      <c r="K110" s="788"/>
      <c r="L110" s="833"/>
      <c r="M110" s="774"/>
      <c r="N110" s="774"/>
      <c r="O110" s="789">
        <v>6</v>
      </c>
      <c r="P110" s="713">
        <v>1.07</v>
      </c>
      <c r="Q110" s="713">
        <v>10</v>
      </c>
      <c r="R110" s="810">
        <v>1</v>
      </c>
      <c r="S110" s="1132"/>
      <c r="T110" s="694"/>
      <c r="U110" s="788"/>
      <c r="V110" s="833"/>
      <c r="W110" s="774"/>
      <c r="X110" s="774"/>
      <c r="Y110" s="789">
        <v>5</v>
      </c>
      <c r="Z110" s="713">
        <v>1.06</v>
      </c>
      <c r="AA110" s="713">
        <v>10</v>
      </c>
      <c r="AB110" s="810">
        <v>1</v>
      </c>
      <c r="AC110" s="1132"/>
      <c r="AD110" s="694"/>
      <c r="AE110" s="803"/>
      <c r="AF110" s="713"/>
      <c r="AG110" s="813"/>
      <c r="AH110" s="713"/>
      <c r="AI110" s="713"/>
      <c r="AJ110" s="712" t="s">
        <v>2161</v>
      </c>
      <c r="AK110" s="713">
        <v>4</v>
      </c>
      <c r="AL110" s="713">
        <v>1.05</v>
      </c>
      <c r="AM110" s="713">
        <v>10</v>
      </c>
      <c r="AN110" s="714">
        <v>0</v>
      </c>
      <c r="AO110" s="1132"/>
    </row>
    <row r="111" spans="1:41" s="816" customFormat="1" ht="15.75">
      <c r="A111" s="931"/>
      <c r="B111" s="932"/>
      <c r="C111" s="932"/>
      <c r="D111" s="931"/>
      <c r="E111" s="931"/>
      <c r="F111" s="931"/>
      <c r="G111" s="931"/>
      <c r="H111" s="931"/>
      <c r="I111" s="948"/>
      <c r="J111" s="694"/>
      <c r="K111" s="788"/>
      <c r="L111" s="833"/>
      <c r="M111" s="774"/>
      <c r="N111" s="774"/>
      <c r="O111" s="789">
        <v>7</v>
      </c>
      <c r="P111" s="713">
        <v>1.08</v>
      </c>
      <c r="Q111" s="713">
        <v>10</v>
      </c>
      <c r="R111" s="810">
        <v>1</v>
      </c>
      <c r="S111" s="1132"/>
      <c r="T111" s="694"/>
      <c r="U111" s="788"/>
      <c r="V111" s="833"/>
      <c r="W111" s="774"/>
      <c r="X111" s="774"/>
      <c r="Y111" s="789">
        <v>6</v>
      </c>
      <c r="Z111" s="713">
        <v>1.07</v>
      </c>
      <c r="AA111" s="713">
        <v>10</v>
      </c>
      <c r="AB111" s="810">
        <v>1</v>
      </c>
      <c r="AC111" s="1132"/>
      <c r="AD111" s="694"/>
      <c r="AE111" s="803"/>
      <c r="AF111" s="713"/>
      <c r="AG111" s="813"/>
      <c r="AH111" s="713"/>
      <c r="AI111" s="713"/>
      <c r="AJ111" s="712" t="s">
        <v>2162</v>
      </c>
      <c r="AK111" s="713">
        <v>5</v>
      </c>
      <c r="AL111" s="713">
        <v>1.06</v>
      </c>
      <c r="AM111" s="713">
        <v>10</v>
      </c>
      <c r="AN111" s="714">
        <v>0</v>
      </c>
      <c r="AO111" s="1132"/>
    </row>
    <row r="112" spans="1:41" s="816" customFormat="1" ht="15.75">
      <c r="A112" s="931"/>
      <c r="B112" s="932"/>
      <c r="C112" s="932"/>
      <c r="D112" s="931"/>
      <c r="E112" s="931"/>
      <c r="F112" s="931"/>
      <c r="G112" s="931"/>
      <c r="H112" s="931"/>
      <c r="I112" s="948"/>
      <c r="J112" s="694"/>
      <c r="K112" s="788"/>
      <c r="L112" s="833"/>
      <c r="M112" s="774"/>
      <c r="N112" s="774"/>
      <c r="O112" s="789">
        <v>8</v>
      </c>
      <c r="P112" s="713">
        <v>1.0900000000000001</v>
      </c>
      <c r="Q112" s="713">
        <v>10</v>
      </c>
      <c r="R112" s="810">
        <v>1</v>
      </c>
      <c r="S112" s="1132"/>
      <c r="T112" s="694"/>
      <c r="U112" s="788"/>
      <c r="V112" s="833"/>
      <c r="W112" s="774"/>
      <c r="X112" s="774"/>
      <c r="Y112" s="789">
        <v>7</v>
      </c>
      <c r="Z112" s="713">
        <v>1.08</v>
      </c>
      <c r="AA112" s="713">
        <v>10</v>
      </c>
      <c r="AB112" s="810">
        <v>1</v>
      </c>
      <c r="AC112" s="1132"/>
      <c r="AD112" s="694"/>
      <c r="AE112" s="803"/>
      <c r="AF112" s="713"/>
      <c r="AG112" s="813"/>
      <c r="AH112" s="713"/>
      <c r="AI112" s="713"/>
      <c r="AJ112" s="712" t="s">
        <v>2163</v>
      </c>
      <c r="AK112" s="713">
        <v>6</v>
      </c>
      <c r="AL112" s="713">
        <v>1.07</v>
      </c>
      <c r="AM112" s="713">
        <v>10</v>
      </c>
      <c r="AN112" s="714">
        <v>0</v>
      </c>
      <c r="AO112" s="1132"/>
    </row>
    <row r="113" spans="1:41" s="816" customFormat="1" ht="15.75">
      <c r="A113" s="931"/>
      <c r="B113" s="932"/>
      <c r="C113" s="932"/>
      <c r="D113" s="931"/>
      <c r="E113" s="931"/>
      <c r="F113" s="931"/>
      <c r="G113" s="931"/>
      <c r="H113" s="931"/>
      <c r="I113" s="948"/>
      <c r="J113" s="694"/>
      <c r="K113" s="788"/>
      <c r="L113" s="833"/>
      <c r="M113" s="774"/>
      <c r="N113" s="774"/>
      <c r="O113" s="789">
        <v>9</v>
      </c>
      <c r="P113" s="713">
        <v>1.1000000000000001</v>
      </c>
      <c r="Q113" s="713">
        <v>10</v>
      </c>
      <c r="R113" s="810">
        <v>1</v>
      </c>
      <c r="S113" s="1132"/>
      <c r="T113" s="694"/>
      <c r="U113" s="788"/>
      <c r="V113" s="833"/>
      <c r="W113" s="774"/>
      <c r="X113" s="774"/>
      <c r="Y113" s="789">
        <v>8</v>
      </c>
      <c r="Z113" s="713">
        <v>1.0900000000000001</v>
      </c>
      <c r="AA113" s="713">
        <v>10</v>
      </c>
      <c r="AB113" s="810">
        <v>1</v>
      </c>
      <c r="AC113" s="1132"/>
      <c r="AD113" s="694"/>
      <c r="AE113" s="803"/>
      <c r="AF113" s="713"/>
      <c r="AG113" s="813"/>
      <c r="AH113" s="713"/>
      <c r="AI113" s="713"/>
      <c r="AJ113" s="712" t="s">
        <v>2164</v>
      </c>
      <c r="AK113" s="713">
        <v>7</v>
      </c>
      <c r="AL113" s="713">
        <v>1.08</v>
      </c>
      <c r="AM113" s="713">
        <v>10</v>
      </c>
      <c r="AN113" s="714">
        <v>0</v>
      </c>
      <c r="AO113" s="1132"/>
    </row>
    <row r="114" spans="1:41" s="816" customFormat="1" ht="15.75">
      <c r="A114" s="931"/>
      <c r="B114" s="932"/>
      <c r="C114" s="932"/>
      <c r="D114" s="931"/>
      <c r="E114" s="931"/>
      <c r="F114" s="931"/>
      <c r="G114" s="931"/>
      <c r="H114" s="931"/>
      <c r="I114" s="948"/>
      <c r="J114" s="694"/>
      <c r="K114" s="788"/>
      <c r="L114" s="833"/>
      <c r="M114" s="774"/>
      <c r="N114" s="774"/>
      <c r="O114" s="789">
        <v>10</v>
      </c>
      <c r="P114" s="713">
        <v>1.1100000000000001</v>
      </c>
      <c r="Q114" s="713">
        <v>10</v>
      </c>
      <c r="R114" s="810">
        <v>1</v>
      </c>
      <c r="S114" s="1132"/>
      <c r="T114" s="694"/>
      <c r="U114" s="788"/>
      <c r="V114" s="833"/>
      <c r="W114" s="774"/>
      <c r="X114" s="774"/>
      <c r="Y114" s="789">
        <v>9</v>
      </c>
      <c r="Z114" s="713">
        <v>1.1000000000000001</v>
      </c>
      <c r="AA114" s="713">
        <v>10</v>
      </c>
      <c r="AB114" s="810">
        <v>1</v>
      </c>
      <c r="AC114" s="1132"/>
      <c r="AD114" s="694"/>
      <c r="AE114" s="803"/>
      <c r="AF114" s="713"/>
      <c r="AG114" s="813"/>
      <c r="AH114" s="713"/>
      <c r="AI114" s="713"/>
      <c r="AJ114" s="712" t="s">
        <v>2165</v>
      </c>
      <c r="AK114" s="713">
        <v>8</v>
      </c>
      <c r="AL114" s="713">
        <v>1.0900000000000001</v>
      </c>
      <c r="AM114" s="713">
        <v>10</v>
      </c>
      <c r="AN114" s="714">
        <v>0</v>
      </c>
      <c r="AO114" s="1132"/>
    </row>
    <row r="115" spans="1:41" s="816" customFormat="1" ht="15.75">
      <c r="A115" s="931"/>
      <c r="B115" s="932"/>
      <c r="C115" s="932"/>
      <c r="D115" s="931"/>
      <c r="E115" s="931"/>
      <c r="F115" s="931"/>
      <c r="G115" s="931"/>
      <c r="H115" s="931"/>
      <c r="I115" s="948"/>
      <c r="J115" s="694"/>
      <c r="K115" s="788"/>
      <c r="L115" s="833"/>
      <c r="M115" s="774"/>
      <c r="N115" s="774"/>
      <c r="O115" s="789"/>
      <c r="P115" s="701"/>
      <c r="Q115" s="713"/>
      <c r="R115" s="810"/>
      <c r="S115" s="1132"/>
      <c r="T115" s="694"/>
      <c r="U115" s="788"/>
      <c r="V115" s="833"/>
      <c r="W115" s="774"/>
      <c r="X115" s="774"/>
      <c r="Y115" s="789">
        <v>10</v>
      </c>
      <c r="Z115" s="713">
        <v>1.1100000000000001</v>
      </c>
      <c r="AA115" s="713">
        <v>10</v>
      </c>
      <c r="AB115" s="810">
        <v>1</v>
      </c>
      <c r="AC115" s="1132"/>
      <c r="AD115" s="694"/>
      <c r="AE115" s="803"/>
      <c r="AF115" s="713"/>
      <c r="AG115" s="813"/>
      <c r="AH115" s="713"/>
      <c r="AI115" s="713"/>
      <c r="AJ115" s="712" t="s">
        <v>2166</v>
      </c>
      <c r="AK115" s="713">
        <v>9</v>
      </c>
      <c r="AL115" s="713">
        <v>1.1000000000000001</v>
      </c>
      <c r="AM115" s="713">
        <v>10</v>
      </c>
      <c r="AN115" s="714">
        <v>0</v>
      </c>
      <c r="AO115" s="1132"/>
    </row>
    <row r="116" spans="1:41" s="816" customFormat="1" ht="15.75">
      <c r="A116" s="931"/>
      <c r="B116" s="932"/>
      <c r="C116" s="932"/>
      <c r="D116" s="931"/>
      <c r="E116" s="931"/>
      <c r="F116" s="931"/>
      <c r="G116" s="931"/>
      <c r="H116" s="931"/>
      <c r="I116" s="948"/>
      <c r="J116" s="694"/>
      <c r="K116" s="788"/>
      <c r="L116" s="833"/>
      <c r="M116" s="774"/>
      <c r="N116" s="774"/>
      <c r="O116" s="789"/>
      <c r="P116" s="713"/>
      <c r="Q116" s="713"/>
      <c r="R116" s="810"/>
      <c r="S116" s="1132"/>
      <c r="T116" s="694"/>
      <c r="U116" s="788"/>
      <c r="V116" s="833"/>
      <c r="W116" s="774"/>
      <c r="X116" s="774"/>
      <c r="Y116" s="789">
        <v>255</v>
      </c>
      <c r="Z116" s="701" t="s">
        <v>405</v>
      </c>
      <c r="AA116" s="713">
        <v>10</v>
      </c>
      <c r="AB116" s="810">
        <v>1</v>
      </c>
      <c r="AC116" s="1132"/>
      <c r="AD116" s="694"/>
      <c r="AE116" s="803"/>
      <c r="AF116" s="713"/>
      <c r="AG116" s="813"/>
      <c r="AH116" s="713"/>
      <c r="AI116" s="713"/>
      <c r="AJ116" s="712" t="s">
        <v>2167</v>
      </c>
      <c r="AK116" s="713">
        <v>10</v>
      </c>
      <c r="AL116" s="713">
        <v>1.1100000000000001</v>
      </c>
      <c r="AM116" s="713">
        <v>10</v>
      </c>
      <c r="AN116" s="714">
        <v>0</v>
      </c>
      <c r="AO116" s="1132"/>
    </row>
    <row r="117" spans="1:41" s="816" customFormat="1" ht="16.5" thickBot="1">
      <c r="A117" s="931"/>
      <c r="B117" s="931"/>
      <c r="C117" s="931"/>
      <c r="D117" s="931"/>
      <c r="E117" s="931"/>
      <c r="F117" s="931"/>
      <c r="G117" s="931"/>
      <c r="H117" s="931"/>
      <c r="I117" s="948"/>
      <c r="J117" s="694"/>
      <c r="K117" s="809"/>
      <c r="L117" s="779"/>
      <c r="M117" s="779"/>
      <c r="N117" s="757"/>
      <c r="O117" s="1281"/>
      <c r="P117" s="1282"/>
      <c r="Q117" s="1283"/>
      <c r="R117" s="1284"/>
      <c r="S117" s="1132"/>
      <c r="T117" s="694"/>
      <c r="U117" s="809"/>
      <c r="V117" s="779"/>
      <c r="W117" s="779"/>
      <c r="X117" s="757"/>
      <c r="Y117" s="1281"/>
      <c r="Z117" s="1282"/>
      <c r="AA117" s="1283"/>
      <c r="AB117" s="1284"/>
      <c r="AC117" s="1133"/>
      <c r="AD117" s="694"/>
      <c r="AE117" s="799"/>
      <c r="AF117" s="779"/>
      <c r="AG117" s="826"/>
      <c r="AH117" s="779"/>
      <c r="AI117" s="779"/>
      <c r="AJ117" s="756" t="s">
        <v>2168</v>
      </c>
      <c r="AK117" s="757">
        <v>11</v>
      </c>
      <c r="AL117" s="757">
        <v>1.1200000000000001</v>
      </c>
      <c r="AM117" s="757">
        <v>10</v>
      </c>
      <c r="AN117" s="758">
        <v>0</v>
      </c>
      <c r="AO117" s="1133"/>
    </row>
    <row r="118" spans="1:41" s="462" customFormat="1" ht="16.5">
      <c r="A118" s="460"/>
      <c r="B118" s="460"/>
      <c r="C118" s="460"/>
      <c r="D118" s="460"/>
      <c r="E118" s="460"/>
      <c r="F118" s="460"/>
      <c r="G118" s="460"/>
      <c r="H118" s="460"/>
      <c r="I118" s="460"/>
      <c r="J118" s="461"/>
      <c r="K118" s="464"/>
      <c r="L118" s="464"/>
      <c r="M118" s="464"/>
      <c r="N118" s="464"/>
      <c r="O118" s="464"/>
      <c r="P118" s="464"/>
      <c r="Q118" s="464"/>
      <c r="R118" s="464"/>
      <c r="S118" s="466"/>
      <c r="U118" s="464"/>
      <c r="V118" s="464"/>
      <c r="W118" s="464"/>
      <c r="X118" s="464"/>
      <c r="Y118" s="464"/>
      <c r="Z118" s="464"/>
      <c r="AA118" s="464"/>
      <c r="AB118" s="464"/>
      <c r="AC118" s="466"/>
      <c r="AD118" s="461"/>
      <c r="AE118" s="464"/>
      <c r="AF118" s="464"/>
      <c r="AG118" s="464"/>
      <c r="AH118" s="464"/>
      <c r="AI118" s="464"/>
      <c r="AJ118" s="464"/>
      <c r="AK118" s="464"/>
      <c r="AL118" s="464"/>
      <c r="AM118" s="464"/>
      <c r="AN118" s="464"/>
      <c r="AO118" s="466"/>
    </row>
    <row r="119" spans="1:41" s="460" customFormat="1" ht="17.25" thickBot="1">
      <c r="A119" s="462"/>
      <c r="B119" s="462"/>
      <c r="C119" s="462"/>
      <c r="D119" s="462"/>
      <c r="E119" s="462"/>
      <c r="F119" s="462"/>
      <c r="G119" s="462"/>
      <c r="H119" s="462"/>
      <c r="I119" s="462"/>
      <c r="J119" s="461"/>
      <c r="K119" s="462"/>
      <c r="L119" s="462"/>
      <c r="M119" s="462"/>
      <c r="N119" s="462"/>
      <c r="O119" s="462"/>
      <c r="P119" s="462"/>
      <c r="Q119" s="462"/>
      <c r="R119" s="462"/>
      <c r="S119" s="462"/>
      <c r="T119" s="461"/>
      <c r="U119" s="462"/>
      <c r="V119" s="462"/>
      <c r="W119" s="462"/>
      <c r="X119" s="462"/>
      <c r="Y119" s="462"/>
      <c r="Z119" s="462"/>
      <c r="AA119" s="462"/>
      <c r="AB119" s="462"/>
      <c r="AC119" s="462"/>
      <c r="AD119" s="462"/>
      <c r="AE119" s="462"/>
      <c r="AF119" s="462"/>
      <c r="AG119" s="462"/>
      <c r="AH119" s="462"/>
      <c r="AI119" s="462"/>
      <c r="AJ119" s="462"/>
      <c r="AK119" s="462"/>
      <c r="AL119" s="462"/>
      <c r="AM119" s="462"/>
      <c r="AN119" s="462"/>
      <c r="AO119" s="462"/>
    </row>
    <row r="120" spans="1:41" s="724" customFormat="1" ht="17.25" customHeight="1" thickBot="1">
      <c r="A120" s="1150" t="s">
        <v>557</v>
      </c>
      <c r="B120" s="1151"/>
      <c r="C120" s="1151"/>
      <c r="D120" s="1151"/>
      <c r="E120" s="1151"/>
      <c r="F120" s="1151"/>
      <c r="G120" s="1151"/>
      <c r="H120" s="1152"/>
      <c r="I120" s="694"/>
      <c r="J120" s="694"/>
      <c r="K120" s="1150" t="s">
        <v>558</v>
      </c>
      <c r="L120" s="1151"/>
      <c r="M120" s="1151"/>
      <c r="N120" s="1151"/>
      <c r="O120" s="1151"/>
      <c r="P120" s="1151"/>
      <c r="Q120" s="1151"/>
      <c r="R120" s="1152"/>
      <c r="S120" s="694"/>
      <c r="T120" s="694"/>
      <c r="U120" s="1150" t="s">
        <v>559</v>
      </c>
      <c r="V120" s="1151"/>
      <c r="W120" s="1151"/>
      <c r="X120" s="1151"/>
      <c r="Y120" s="1151"/>
      <c r="Z120" s="1151"/>
      <c r="AA120" s="1151"/>
      <c r="AB120" s="1152"/>
      <c r="AC120" s="694"/>
      <c r="AD120" s="694"/>
      <c r="AE120" s="1150" t="s">
        <v>560</v>
      </c>
      <c r="AF120" s="1151"/>
      <c r="AG120" s="1151"/>
      <c r="AH120" s="1151"/>
      <c r="AI120" s="1151"/>
      <c r="AJ120" s="1151"/>
      <c r="AK120" s="1151"/>
      <c r="AL120" s="1151"/>
      <c r="AM120" s="1151"/>
      <c r="AN120" s="1152"/>
      <c r="AO120" s="694"/>
    </row>
    <row r="121" spans="1:41" s="724" customFormat="1" ht="31.5">
      <c r="A121" s="1200" t="s">
        <v>293</v>
      </c>
      <c r="B121" s="1201"/>
      <c r="C121" s="1201"/>
      <c r="D121" s="1202"/>
      <c r="E121" s="1203" t="s">
        <v>294</v>
      </c>
      <c r="F121" s="1204"/>
      <c r="G121" s="1201"/>
      <c r="H121" s="1205"/>
      <c r="I121" s="143" t="s">
        <v>2169</v>
      </c>
      <c r="J121" s="694"/>
      <c r="K121" s="1200" t="s">
        <v>293</v>
      </c>
      <c r="L121" s="1201"/>
      <c r="M121" s="1201"/>
      <c r="N121" s="1202"/>
      <c r="O121" s="1203" t="s">
        <v>294</v>
      </c>
      <c r="P121" s="1204"/>
      <c r="Q121" s="1201"/>
      <c r="R121" s="1205"/>
      <c r="S121" s="143" t="s">
        <v>2169</v>
      </c>
      <c r="T121" s="694"/>
      <c r="U121" s="1200" t="s">
        <v>293</v>
      </c>
      <c r="V121" s="1201"/>
      <c r="W121" s="1201"/>
      <c r="X121" s="1202"/>
      <c r="Y121" s="1203" t="s">
        <v>294</v>
      </c>
      <c r="Z121" s="1204"/>
      <c r="AA121" s="1201"/>
      <c r="AB121" s="1205"/>
      <c r="AC121" s="143" t="s">
        <v>2169</v>
      </c>
      <c r="AD121" s="694"/>
      <c r="AE121" s="1200" t="s">
        <v>293</v>
      </c>
      <c r="AF121" s="1201"/>
      <c r="AG121" s="1201"/>
      <c r="AH121" s="1202"/>
      <c r="AI121" s="1202"/>
      <c r="AJ121" s="1203" t="s">
        <v>525</v>
      </c>
      <c r="AK121" s="1204"/>
      <c r="AL121" s="1201"/>
      <c r="AM121" s="1201"/>
      <c r="AN121" s="1205"/>
      <c r="AO121" s="143" t="s">
        <v>2169</v>
      </c>
    </row>
    <row r="122" spans="1:41" s="724" customFormat="1" ht="47.25">
      <c r="A122" s="866" t="s">
        <v>526</v>
      </c>
      <c r="B122" s="701" t="s">
        <v>219</v>
      </c>
      <c r="C122" s="701" t="s">
        <v>297</v>
      </c>
      <c r="D122" s="701" t="s">
        <v>527</v>
      </c>
      <c r="E122" s="702" t="s">
        <v>299</v>
      </c>
      <c r="F122" s="701" t="s">
        <v>219</v>
      </c>
      <c r="G122" s="701" t="s">
        <v>528</v>
      </c>
      <c r="H122" s="703" t="s">
        <v>300</v>
      </c>
      <c r="I122" s="704" t="s">
        <v>1066</v>
      </c>
      <c r="J122" s="694"/>
      <c r="K122" s="700" t="s">
        <v>526</v>
      </c>
      <c r="L122" s="701" t="s">
        <v>219</v>
      </c>
      <c r="M122" s="701" t="s">
        <v>297</v>
      </c>
      <c r="N122" s="701" t="s">
        <v>527</v>
      </c>
      <c r="O122" s="702" t="s">
        <v>299</v>
      </c>
      <c r="P122" s="701" t="s">
        <v>219</v>
      </c>
      <c r="Q122" s="701" t="s">
        <v>297</v>
      </c>
      <c r="R122" s="703" t="s">
        <v>300</v>
      </c>
      <c r="S122" s="704" t="s">
        <v>1066</v>
      </c>
      <c r="T122" s="694"/>
      <c r="U122" s="700" t="s">
        <v>299</v>
      </c>
      <c r="V122" s="701" t="s">
        <v>219</v>
      </c>
      <c r="W122" s="701" t="s">
        <v>528</v>
      </c>
      <c r="X122" s="705" t="s">
        <v>300</v>
      </c>
      <c r="Y122" s="706" t="s">
        <v>299</v>
      </c>
      <c r="Z122" s="701" t="s">
        <v>219</v>
      </c>
      <c r="AA122" s="701" t="s">
        <v>528</v>
      </c>
      <c r="AB122" s="707" t="s">
        <v>300</v>
      </c>
      <c r="AC122" s="704" t="s">
        <v>1066</v>
      </c>
      <c r="AD122" s="694"/>
      <c r="AE122" s="708" t="s">
        <v>529</v>
      </c>
      <c r="AF122" s="701" t="s">
        <v>530</v>
      </c>
      <c r="AG122" s="701" t="s">
        <v>219</v>
      </c>
      <c r="AH122" s="705" t="s">
        <v>251</v>
      </c>
      <c r="AI122" s="701" t="s">
        <v>531</v>
      </c>
      <c r="AJ122" s="702" t="s">
        <v>307</v>
      </c>
      <c r="AK122" s="701" t="s">
        <v>530</v>
      </c>
      <c r="AL122" s="701" t="s">
        <v>219</v>
      </c>
      <c r="AM122" s="701" t="s">
        <v>251</v>
      </c>
      <c r="AN122" s="703" t="s">
        <v>309</v>
      </c>
      <c r="AO122" s="704" t="s">
        <v>1066</v>
      </c>
    </row>
    <row r="123" spans="1:41" s="724" customFormat="1" ht="16.5">
      <c r="A123" s="866">
        <v>1</v>
      </c>
      <c r="B123" s="896" t="s">
        <v>561</v>
      </c>
      <c r="C123" s="864">
        <v>10</v>
      </c>
      <c r="D123" s="864">
        <v>1</v>
      </c>
      <c r="E123" s="1138"/>
      <c r="F123" s="1139"/>
      <c r="G123" s="1140"/>
      <c r="H123" s="1141"/>
      <c r="I123" s="1206"/>
      <c r="J123" s="694"/>
      <c r="K123" s="700">
        <v>1</v>
      </c>
      <c r="L123" s="822" t="s">
        <v>561</v>
      </c>
      <c r="M123" s="705">
        <v>10</v>
      </c>
      <c r="N123" s="705">
        <v>1</v>
      </c>
      <c r="O123" s="702"/>
      <c r="P123" s="701"/>
      <c r="Q123" s="701"/>
      <c r="R123" s="703"/>
      <c r="S123" s="1131"/>
      <c r="T123" s="718"/>
      <c r="U123" s="700">
        <v>1</v>
      </c>
      <c r="V123" s="822" t="s">
        <v>561</v>
      </c>
      <c r="W123" s="705">
        <v>10</v>
      </c>
      <c r="X123" s="705">
        <v>1</v>
      </c>
      <c r="Y123" s="702"/>
      <c r="Z123" s="701"/>
      <c r="AA123" s="701"/>
      <c r="AB123" s="703"/>
      <c r="AC123" s="1131"/>
      <c r="AD123" s="694"/>
      <c r="AE123" s="890" t="s">
        <v>2170</v>
      </c>
      <c r="AF123" s="701">
        <v>1</v>
      </c>
      <c r="AG123" s="824" t="s">
        <v>561</v>
      </c>
      <c r="AH123" s="701">
        <v>10</v>
      </c>
      <c r="AI123" s="701">
        <v>0</v>
      </c>
      <c r="AJ123" s="702"/>
      <c r="AK123" s="701"/>
      <c r="AL123" s="701"/>
      <c r="AM123" s="701"/>
      <c r="AN123" s="703"/>
      <c r="AO123" s="1206"/>
    </row>
    <row r="124" spans="1:41" s="724" customFormat="1" ht="17.25" thickBot="1">
      <c r="A124" s="1297"/>
      <c r="B124" s="1283"/>
      <c r="C124" s="1283"/>
      <c r="D124" s="1298"/>
      <c r="E124" s="1281" t="s">
        <v>310</v>
      </c>
      <c r="F124" s="1282"/>
      <c r="G124" s="1283"/>
      <c r="H124" s="1284"/>
      <c r="I124" s="1210"/>
      <c r="J124" s="694"/>
      <c r="K124" s="750"/>
      <c r="L124" s="720"/>
      <c r="M124" s="720"/>
      <c r="N124" s="720"/>
      <c r="O124" s="1281" t="s">
        <v>310</v>
      </c>
      <c r="P124" s="1282"/>
      <c r="Q124" s="1283"/>
      <c r="R124" s="1284"/>
      <c r="S124" s="1133"/>
      <c r="T124" s="718"/>
      <c r="U124" s="750"/>
      <c r="V124" s="779"/>
      <c r="W124" s="779"/>
      <c r="X124" s="720"/>
      <c r="Y124" s="1281" t="s">
        <v>310</v>
      </c>
      <c r="Z124" s="1282"/>
      <c r="AA124" s="1283"/>
      <c r="AB124" s="1284"/>
      <c r="AC124" s="1133"/>
      <c r="AD124" s="718"/>
      <c r="AE124" s="790"/>
      <c r="AF124" s="779"/>
      <c r="AG124" s="779"/>
      <c r="AH124" s="779"/>
      <c r="AI124" s="779"/>
      <c r="AJ124" s="1281" t="s">
        <v>310</v>
      </c>
      <c r="AK124" s="1282"/>
      <c r="AL124" s="1283"/>
      <c r="AM124" s="1283"/>
      <c r="AN124" s="1284"/>
      <c r="AO124" s="1210"/>
    </row>
    <row r="125" spans="1:41" s="462" customFormat="1" ht="15.75">
      <c r="A125" s="464"/>
      <c r="B125" s="464"/>
      <c r="C125" s="464"/>
      <c r="D125" s="464"/>
      <c r="E125" s="464"/>
      <c r="F125" s="464"/>
      <c r="G125" s="464"/>
      <c r="H125" s="464"/>
      <c r="I125" s="464"/>
      <c r="J125" s="461"/>
      <c r="AE125" s="464"/>
      <c r="AF125" s="464"/>
      <c r="AG125" s="464"/>
      <c r="AH125" s="464"/>
      <c r="AI125" s="464"/>
      <c r="AJ125" s="463"/>
      <c r="AK125" s="464"/>
      <c r="AL125" s="464"/>
      <c r="AM125" s="464"/>
      <c r="AN125" s="465"/>
      <c r="AO125" s="815"/>
    </row>
    <row r="126" spans="1:41" s="461" customFormat="1" ht="16.5" thickBot="1">
      <c r="A126" s="464"/>
      <c r="B126" s="464"/>
      <c r="C126" s="464"/>
      <c r="D126" s="464"/>
      <c r="E126" s="464"/>
      <c r="F126" s="464"/>
      <c r="G126" s="464"/>
      <c r="H126" s="464"/>
      <c r="I126" s="464"/>
      <c r="K126" s="462"/>
      <c r="L126" s="462"/>
      <c r="M126" s="462"/>
      <c r="N126" s="462"/>
      <c r="O126" s="462"/>
      <c r="P126" s="462"/>
      <c r="Q126" s="462"/>
      <c r="R126" s="462"/>
      <c r="S126" s="462"/>
      <c r="U126" s="462"/>
      <c r="V126" s="462"/>
      <c r="W126" s="462"/>
      <c r="X126" s="462"/>
      <c r="Y126" s="462"/>
      <c r="Z126" s="462"/>
      <c r="AA126" s="462"/>
      <c r="AB126" s="462"/>
      <c r="AC126" s="462"/>
      <c r="AD126" s="462"/>
      <c r="AE126" s="462"/>
      <c r="AF126" s="462"/>
      <c r="AG126" s="462"/>
      <c r="AH126" s="462"/>
      <c r="AI126" s="462"/>
      <c r="AJ126" s="462"/>
      <c r="AK126" s="462"/>
      <c r="AL126" s="462"/>
      <c r="AM126" s="462"/>
      <c r="AN126" s="462"/>
      <c r="AO126" s="462"/>
    </row>
    <row r="127" spans="1:41" s="693" customFormat="1" ht="16.5" customHeight="1" thickBot="1">
      <c r="A127" s="1150" t="s">
        <v>562</v>
      </c>
      <c r="B127" s="1151"/>
      <c r="C127" s="1151"/>
      <c r="D127" s="1151"/>
      <c r="E127" s="1151"/>
      <c r="F127" s="1151"/>
      <c r="G127" s="1151"/>
      <c r="H127" s="1152"/>
      <c r="I127" s="694"/>
      <c r="J127" s="694"/>
      <c r="K127" s="1150" t="s">
        <v>563</v>
      </c>
      <c r="L127" s="1151"/>
      <c r="M127" s="1151"/>
      <c r="N127" s="1151"/>
      <c r="O127" s="1151"/>
      <c r="P127" s="1151"/>
      <c r="Q127" s="1151"/>
      <c r="R127" s="1152"/>
      <c r="S127" s="694"/>
      <c r="T127" s="694"/>
      <c r="U127" s="1150" t="s">
        <v>564</v>
      </c>
      <c r="V127" s="1151"/>
      <c r="W127" s="1151"/>
      <c r="X127" s="1151"/>
      <c r="Y127" s="1151"/>
      <c r="Z127" s="1151"/>
      <c r="AA127" s="1151"/>
      <c r="AB127" s="1152"/>
      <c r="AC127" s="694"/>
      <c r="AD127" s="694"/>
      <c r="AE127" s="1150" t="s">
        <v>565</v>
      </c>
      <c r="AF127" s="1151"/>
      <c r="AG127" s="1151"/>
      <c r="AH127" s="1151"/>
      <c r="AI127" s="1151"/>
      <c r="AJ127" s="1151"/>
      <c r="AK127" s="1151"/>
      <c r="AL127" s="1151"/>
      <c r="AM127" s="1151"/>
      <c r="AN127" s="1152"/>
      <c r="AO127" s="694"/>
    </row>
    <row r="128" spans="1:41" s="693" customFormat="1" ht="31.5">
      <c r="A128" s="1200" t="s">
        <v>293</v>
      </c>
      <c r="B128" s="1201"/>
      <c r="C128" s="1201"/>
      <c r="D128" s="1202"/>
      <c r="E128" s="1203" t="s">
        <v>294</v>
      </c>
      <c r="F128" s="1204"/>
      <c r="G128" s="1201"/>
      <c r="H128" s="1205"/>
      <c r="I128" s="143" t="s">
        <v>2171</v>
      </c>
      <c r="J128" s="694"/>
      <c r="K128" s="1200" t="s">
        <v>293</v>
      </c>
      <c r="L128" s="1201"/>
      <c r="M128" s="1201"/>
      <c r="N128" s="1202"/>
      <c r="O128" s="1203" t="s">
        <v>294</v>
      </c>
      <c r="P128" s="1204"/>
      <c r="Q128" s="1201"/>
      <c r="R128" s="1205"/>
      <c r="S128" s="143" t="s">
        <v>2171</v>
      </c>
      <c r="T128" s="694"/>
      <c r="U128" s="1200" t="s">
        <v>293</v>
      </c>
      <c r="V128" s="1201"/>
      <c r="W128" s="1201"/>
      <c r="X128" s="1202"/>
      <c r="Y128" s="1203" t="s">
        <v>294</v>
      </c>
      <c r="Z128" s="1204"/>
      <c r="AA128" s="1201"/>
      <c r="AB128" s="1205"/>
      <c r="AC128" s="143" t="s">
        <v>2171</v>
      </c>
      <c r="AD128" s="694"/>
      <c r="AE128" s="1200" t="s">
        <v>293</v>
      </c>
      <c r="AF128" s="1201"/>
      <c r="AG128" s="1201"/>
      <c r="AH128" s="1202"/>
      <c r="AI128" s="1202"/>
      <c r="AJ128" s="1203" t="s">
        <v>525</v>
      </c>
      <c r="AK128" s="1204"/>
      <c r="AL128" s="1201"/>
      <c r="AM128" s="1201"/>
      <c r="AN128" s="1205"/>
      <c r="AO128" s="143" t="s">
        <v>2171</v>
      </c>
    </row>
    <row r="129" spans="1:41" s="693" customFormat="1" ht="47.25">
      <c r="A129" s="866" t="s">
        <v>526</v>
      </c>
      <c r="B129" s="701" t="s">
        <v>219</v>
      </c>
      <c r="C129" s="701" t="s">
        <v>297</v>
      </c>
      <c r="D129" s="701" t="s">
        <v>527</v>
      </c>
      <c r="E129" s="702" t="s">
        <v>299</v>
      </c>
      <c r="F129" s="701" t="s">
        <v>219</v>
      </c>
      <c r="G129" s="701" t="s">
        <v>297</v>
      </c>
      <c r="H129" s="703" t="s">
        <v>300</v>
      </c>
      <c r="I129" s="704" t="s">
        <v>1066</v>
      </c>
      <c r="J129" s="694"/>
      <c r="K129" s="700" t="s">
        <v>526</v>
      </c>
      <c r="L129" s="701" t="s">
        <v>219</v>
      </c>
      <c r="M129" s="701" t="s">
        <v>297</v>
      </c>
      <c r="N129" s="701" t="s">
        <v>527</v>
      </c>
      <c r="O129" s="702" t="s">
        <v>299</v>
      </c>
      <c r="P129" s="701" t="s">
        <v>219</v>
      </c>
      <c r="Q129" s="701" t="s">
        <v>528</v>
      </c>
      <c r="R129" s="703" t="s">
        <v>300</v>
      </c>
      <c r="S129" s="704" t="s">
        <v>1066</v>
      </c>
      <c r="T129" s="694"/>
      <c r="U129" s="700" t="s">
        <v>299</v>
      </c>
      <c r="V129" s="701" t="s">
        <v>219</v>
      </c>
      <c r="W129" s="701" t="s">
        <v>528</v>
      </c>
      <c r="X129" s="705" t="s">
        <v>300</v>
      </c>
      <c r="Y129" s="706" t="s">
        <v>299</v>
      </c>
      <c r="Z129" s="701" t="s">
        <v>219</v>
      </c>
      <c r="AA129" s="701" t="s">
        <v>528</v>
      </c>
      <c r="AB129" s="707" t="s">
        <v>300</v>
      </c>
      <c r="AC129" s="704" t="s">
        <v>1066</v>
      </c>
      <c r="AD129" s="694"/>
      <c r="AE129" s="708" t="s">
        <v>529</v>
      </c>
      <c r="AF129" s="701" t="s">
        <v>530</v>
      </c>
      <c r="AG129" s="701" t="s">
        <v>219</v>
      </c>
      <c r="AH129" s="705" t="s">
        <v>251</v>
      </c>
      <c r="AI129" s="701" t="s">
        <v>531</v>
      </c>
      <c r="AJ129" s="702" t="s">
        <v>307</v>
      </c>
      <c r="AK129" s="701" t="s">
        <v>530</v>
      </c>
      <c r="AL129" s="701" t="s">
        <v>219</v>
      </c>
      <c r="AM129" s="701" t="s">
        <v>251</v>
      </c>
      <c r="AN129" s="703" t="s">
        <v>309</v>
      </c>
      <c r="AO129" s="704" t="s">
        <v>1066</v>
      </c>
    </row>
    <row r="130" spans="1:41" s="693" customFormat="1" ht="15.75">
      <c r="A130" s="866">
        <v>5</v>
      </c>
      <c r="B130" s="701">
        <v>0.96</v>
      </c>
      <c r="C130" s="701">
        <v>10</v>
      </c>
      <c r="D130" s="701">
        <v>1</v>
      </c>
      <c r="E130" s="702"/>
      <c r="F130" s="701"/>
      <c r="G130" s="701"/>
      <c r="H130" s="703"/>
      <c r="I130" s="1131"/>
      <c r="J130" s="694"/>
      <c r="K130" s="700">
        <v>10</v>
      </c>
      <c r="L130" s="701">
        <v>0.91</v>
      </c>
      <c r="M130" s="701">
        <v>10</v>
      </c>
      <c r="N130" s="701">
        <v>1</v>
      </c>
      <c r="O130" s="702"/>
      <c r="P130" s="701"/>
      <c r="Q130" s="701"/>
      <c r="R130" s="703"/>
      <c r="S130" s="1131"/>
      <c r="T130" s="694"/>
      <c r="U130" s="700">
        <v>255</v>
      </c>
      <c r="V130" s="824" t="s">
        <v>405</v>
      </c>
      <c r="W130" s="701">
        <v>10</v>
      </c>
      <c r="X130" s="705">
        <v>1</v>
      </c>
      <c r="Y130" s="706"/>
      <c r="Z130" s="701"/>
      <c r="AA130" s="701"/>
      <c r="AB130" s="707"/>
      <c r="AC130" s="1131"/>
      <c r="AD130" s="694"/>
      <c r="AE130" s="732" t="s">
        <v>2172</v>
      </c>
      <c r="AF130" s="713">
        <v>11</v>
      </c>
      <c r="AG130" s="813" t="s">
        <v>553</v>
      </c>
      <c r="AH130" s="774">
        <v>10</v>
      </c>
      <c r="AI130" s="713">
        <v>0</v>
      </c>
      <c r="AJ130" s="712"/>
      <c r="AK130" s="713"/>
      <c r="AL130" s="713"/>
      <c r="AM130" s="713"/>
      <c r="AN130" s="714"/>
      <c r="AO130" s="1131"/>
    </row>
    <row r="131" spans="1:41" s="693" customFormat="1" ht="15.75">
      <c r="A131" s="866">
        <v>4</v>
      </c>
      <c r="B131" s="701">
        <v>0.97</v>
      </c>
      <c r="C131" s="701">
        <v>10</v>
      </c>
      <c r="D131" s="701">
        <v>1</v>
      </c>
      <c r="E131" s="702"/>
      <c r="F131" s="701"/>
      <c r="G131" s="701"/>
      <c r="H131" s="703"/>
      <c r="I131" s="1132"/>
      <c r="J131" s="694"/>
      <c r="K131" s="700">
        <v>9</v>
      </c>
      <c r="L131" s="701">
        <v>0.92</v>
      </c>
      <c r="M131" s="701">
        <v>10</v>
      </c>
      <c r="N131" s="701">
        <v>1</v>
      </c>
      <c r="O131" s="702"/>
      <c r="P131" s="701"/>
      <c r="Q131" s="701"/>
      <c r="R131" s="703"/>
      <c r="S131" s="1132"/>
      <c r="T131" s="694"/>
      <c r="U131" s="700">
        <v>10</v>
      </c>
      <c r="V131" s="701">
        <v>0.91</v>
      </c>
      <c r="W131" s="701">
        <v>10</v>
      </c>
      <c r="X131" s="701">
        <v>1</v>
      </c>
      <c r="Y131" s="706"/>
      <c r="Z131" s="701"/>
      <c r="AA131" s="701"/>
      <c r="AB131" s="707"/>
      <c r="AC131" s="1132"/>
      <c r="AD131" s="694"/>
      <c r="AE131" s="732" t="s">
        <v>2173</v>
      </c>
      <c r="AF131" s="713">
        <v>10</v>
      </c>
      <c r="AG131" s="713">
        <v>0.91</v>
      </c>
      <c r="AH131" s="774">
        <v>10</v>
      </c>
      <c r="AI131" s="713">
        <v>0</v>
      </c>
      <c r="AJ131" s="712"/>
      <c r="AK131" s="713"/>
      <c r="AL131" s="713"/>
      <c r="AM131" s="713"/>
      <c r="AN131" s="714"/>
      <c r="AO131" s="1132"/>
    </row>
    <row r="132" spans="1:41" s="693" customFormat="1" ht="15.75">
      <c r="A132" s="866">
        <v>3</v>
      </c>
      <c r="B132" s="864">
        <v>0.98</v>
      </c>
      <c r="C132" s="864">
        <v>10</v>
      </c>
      <c r="D132" s="864">
        <v>1</v>
      </c>
      <c r="E132" s="729"/>
      <c r="F132" s="730"/>
      <c r="G132" s="730"/>
      <c r="H132" s="731"/>
      <c r="I132" s="1132"/>
      <c r="J132" s="694"/>
      <c r="K132" s="700">
        <v>8</v>
      </c>
      <c r="L132" s="701">
        <v>0.93</v>
      </c>
      <c r="M132" s="701">
        <v>10</v>
      </c>
      <c r="N132" s="701">
        <v>1</v>
      </c>
      <c r="O132" s="702"/>
      <c r="P132" s="701"/>
      <c r="Q132" s="701"/>
      <c r="R132" s="703"/>
      <c r="S132" s="1132"/>
      <c r="T132" s="694"/>
      <c r="U132" s="700">
        <v>9</v>
      </c>
      <c r="V132" s="701">
        <v>0.92</v>
      </c>
      <c r="W132" s="701">
        <v>10</v>
      </c>
      <c r="X132" s="701">
        <v>1</v>
      </c>
      <c r="Y132" s="706"/>
      <c r="Z132" s="701"/>
      <c r="AA132" s="701"/>
      <c r="AB132" s="707"/>
      <c r="AC132" s="1132"/>
      <c r="AD132" s="694"/>
      <c r="AE132" s="732" t="s">
        <v>2174</v>
      </c>
      <c r="AF132" s="713">
        <v>9</v>
      </c>
      <c r="AG132" s="713">
        <v>0.92</v>
      </c>
      <c r="AH132" s="774">
        <v>10</v>
      </c>
      <c r="AI132" s="713">
        <v>0</v>
      </c>
      <c r="AJ132" s="712"/>
      <c r="AK132" s="713"/>
      <c r="AL132" s="713"/>
      <c r="AM132" s="713"/>
      <c r="AN132" s="714"/>
      <c r="AO132" s="1132"/>
    </row>
    <row r="133" spans="1:41" s="693" customFormat="1" ht="15.75">
      <c r="A133" s="866">
        <v>2</v>
      </c>
      <c r="B133" s="864">
        <v>0.99</v>
      </c>
      <c r="C133" s="864">
        <v>10</v>
      </c>
      <c r="D133" s="864">
        <v>1</v>
      </c>
      <c r="E133" s="729"/>
      <c r="F133" s="730"/>
      <c r="G133" s="730"/>
      <c r="H133" s="731"/>
      <c r="I133" s="1132"/>
      <c r="J133" s="694"/>
      <c r="K133" s="700">
        <v>7</v>
      </c>
      <c r="L133" s="701">
        <v>0.94</v>
      </c>
      <c r="M133" s="701">
        <v>10</v>
      </c>
      <c r="N133" s="701">
        <v>1</v>
      </c>
      <c r="O133" s="702"/>
      <c r="P133" s="701"/>
      <c r="Q133" s="701"/>
      <c r="R133" s="703"/>
      <c r="S133" s="1132"/>
      <c r="T133" s="694"/>
      <c r="U133" s="700">
        <v>8</v>
      </c>
      <c r="V133" s="701">
        <v>0.93</v>
      </c>
      <c r="W133" s="701">
        <v>10</v>
      </c>
      <c r="X133" s="701">
        <v>1</v>
      </c>
      <c r="Y133" s="706"/>
      <c r="Z133" s="701"/>
      <c r="AA133" s="701"/>
      <c r="AB133" s="707"/>
      <c r="AC133" s="1132"/>
      <c r="AD133" s="694"/>
      <c r="AE133" s="732" t="s">
        <v>2175</v>
      </c>
      <c r="AF133" s="713">
        <v>8</v>
      </c>
      <c r="AG133" s="713">
        <v>0.93</v>
      </c>
      <c r="AH133" s="774">
        <v>10</v>
      </c>
      <c r="AI133" s="713">
        <v>0</v>
      </c>
      <c r="AJ133" s="712"/>
      <c r="AK133" s="713"/>
      <c r="AL133" s="713"/>
      <c r="AM133" s="713"/>
      <c r="AN133" s="714"/>
      <c r="AO133" s="1132"/>
    </row>
    <row r="134" spans="1:41" s="693" customFormat="1" ht="15.75">
      <c r="A134" s="866">
        <v>1</v>
      </c>
      <c r="B134" s="896" t="s">
        <v>555</v>
      </c>
      <c r="C134" s="864">
        <v>10</v>
      </c>
      <c r="D134" s="864">
        <v>1</v>
      </c>
      <c r="E134" s="729"/>
      <c r="F134" s="730"/>
      <c r="G134" s="730"/>
      <c r="H134" s="731"/>
      <c r="I134" s="1132"/>
      <c r="J134" s="694"/>
      <c r="K134" s="700">
        <v>6</v>
      </c>
      <c r="L134" s="701">
        <v>0.95</v>
      </c>
      <c r="M134" s="701">
        <v>10</v>
      </c>
      <c r="N134" s="701">
        <v>1</v>
      </c>
      <c r="O134" s="702"/>
      <c r="P134" s="701"/>
      <c r="Q134" s="701"/>
      <c r="R134" s="703"/>
      <c r="S134" s="1132"/>
      <c r="T134" s="694"/>
      <c r="U134" s="700">
        <v>7</v>
      </c>
      <c r="V134" s="701">
        <v>0.94</v>
      </c>
      <c r="W134" s="701">
        <v>10</v>
      </c>
      <c r="X134" s="701">
        <v>1</v>
      </c>
      <c r="Y134" s="706"/>
      <c r="Z134" s="701"/>
      <c r="AA134" s="701"/>
      <c r="AB134" s="707"/>
      <c r="AC134" s="1132"/>
      <c r="AD134" s="694"/>
      <c r="AE134" s="732" t="s">
        <v>2176</v>
      </c>
      <c r="AF134" s="713">
        <v>7</v>
      </c>
      <c r="AG134" s="713">
        <v>0.94</v>
      </c>
      <c r="AH134" s="774">
        <v>10</v>
      </c>
      <c r="AI134" s="713">
        <v>0</v>
      </c>
      <c r="AJ134" s="712"/>
      <c r="AK134" s="713"/>
      <c r="AL134" s="713"/>
      <c r="AM134" s="713"/>
      <c r="AN134" s="714"/>
      <c r="AO134" s="1132"/>
    </row>
    <row r="135" spans="1:41" s="693" customFormat="1" ht="16.5" thickBot="1">
      <c r="A135" s="744"/>
      <c r="B135" s="745"/>
      <c r="C135" s="745"/>
      <c r="D135" s="746"/>
      <c r="E135" s="1281" t="s">
        <v>310</v>
      </c>
      <c r="F135" s="1282"/>
      <c r="G135" s="1283"/>
      <c r="H135" s="1284"/>
      <c r="I135" s="1133"/>
      <c r="J135" s="694"/>
      <c r="K135" s="700">
        <v>5</v>
      </c>
      <c r="L135" s="701">
        <v>0.96</v>
      </c>
      <c r="M135" s="701">
        <v>10</v>
      </c>
      <c r="N135" s="701">
        <v>1</v>
      </c>
      <c r="O135" s="702"/>
      <c r="P135" s="701"/>
      <c r="Q135" s="701"/>
      <c r="R135" s="703"/>
      <c r="S135" s="1132"/>
      <c r="T135" s="694"/>
      <c r="U135" s="700">
        <v>6</v>
      </c>
      <c r="V135" s="701">
        <v>0.95</v>
      </c>
      <c r="W135" s="701">
        <v>10</v>
      </c>
      <c r="X135" s="701">
        <v>1</v>
      </c>
      <c r="Y135" s="706"/>
      <c r="Z135" s="701"/>
      <c r="AA135" s="701"/>
      <c r="AB135" s="707"/>
      <c r="AC135" s="1132"/>
      <c r="AD135" s="694"/>
      <c r="AE135" s="732" t="s">
        <v>2177</v>
      </c>
      <c r="AF135" s="713">
        <v>6</v>
      </c>
      <c r="AG135" s="713">
        <v>0.95</v>
      </c>
      <c r="AH135" s="774">
        <v>10</v>
      </c>
      <c r="AI135" s="713">
        <v>0</v>
      </c>
      <c r="AJ135" s="712"/>
      <c r="AK135" s="713"/>
      <c r="AL135" s="713"/>
      <c r="AM135" s="713"/>
      <c r="AN135" s="714"/>
      <c r="AO135" s="1132"/>
    </row>
    <row r="136" spans="1:41" s="693" customFormat="1" ht="15.75">
      <c r="A136" s="933"/>
      <c r="B136" s="933"/>
      <c r="C136" s="933"/>
      <c r="D136" s="933"/>
      <c r="E136" s="931"/>
      <c r="F136" s="931"/>
      <c r="G136" s="931"/>
      <c r="H136" s="931"/>
      <c r="I136" s="690"/>
      <c r="J136" s="694"/>
      <c r="K136" s="700">
        <v>4</v>
      </c>
      <c r="L136" s="701">
        <v>0.97</v>
      </c>
      <c r="M136" s="701">
        <v>10</v>
      </c>
      <c r="N136" s="701">
        <v>1</v>
      </c>
      <c r="O136" s="702"/>
      <c r="P136" s="701"/>
      <c r="Q136" s="701"/>
      <c r="R136" s="703"/>
      <c r="S136" s="1132"/>
      <c r="T136" s="694"/>
      <c r="U136" s="700">
        <v>5</v>
      </c>
      <c r="V136" s="701">
        <v>0.96</v>
      </c>
      <c r="W136" s="701">
        <v>10</v>
      </c>
      <c r="X136" s="701">
        <v>1</v>
      </c>
      <c r="Y136" s="706"/>
      <c r="Z136" s="701"/>
      <c r="AA136" s="701"/>
      <c r="AB136" s="707"/>
      <c r="AC136" s="1132"/>
      <c r="AD136" s="694"/>
      <c r="AE136" s="732" t="s">
        <v>2178</v>
      </c>
      <c r="AF136" s="713">
        <v>5</v>
      </c>
      <c r="AG136" s="713">
        <v>0.96</v>
      </c>
      <c r="AH136" s="774">
        <v>10</v>
      </c>
      <c r="AI136" s="713">
        <v>0</v>
      </c>
      <c r="AJ136" s="712"/>
      <c r="AK136" s="713"/>
      <c r="AL136" s="713"/>
      <c r="AM136" s="713"/>
      <c r="AN136" s="714"/>
      <c r="AO136" s="1132"/>
    </row>
    <row r="137" spans="1:41" s="693" customFormat="1" ht="15.75">
      <c r="A137" s="933"/>
      <c r="B137" s="933"/>
      <c r="C137" s="933"/>
      <c r="D137" s="933"/>
      <c r="E137" s="931"/>
      <c r="F137" s="931"/>
      <c r="G137" s="931"/>
      <c r="H137" s="931"/>
      <c r="I137" s="690"/>
      <c r="J137" s="694"/>
      <c r="K137" s="700">
        <v>3</v>
      </c>
      <c r="L137" s="701">
        <v>0.98</v>
      </c>
      <c r="M137" s="701">
        <v>10</v>
      </c>
      <c r="N137" s="701">
        <v>1</v>
      </c>
      <c r="O137" s="702"/>
      <c r="P137" s="701"/>
      <c r="Q137" s="701"/>
      <c r="R137" s="703"/>
      <c r="S137" s="1132"/>
      <c r="T137" s="694"/>
      <c r="U137" s="700">
        <v>4</v>
      </c>
      <c r="V137" s="701">
        <v>0.97</v>
      </c>
      <c r="W137" s="701">
        <v>10</v>
      </c>
      <c r="X137" s="701">
        <v>1</v>
      </c>
      <c r="Y137" s="706"/>
      <c r="Z137" s="701"/>
      <c r="AA137" s="701"/>
      <c r="AB137" s="707"/>
      <c r="AC137" s="1132"/>
      <c r="AD137" s="694"/>
      <c r="AE137" s="732" t="s">
        <v>2179</v>
      </c>
      <c r="AF137" s="713">
        <v>4</v>
      </c>
      <c r="AG137" s="713">
        <v>0.97</v>
      </c>
      <c r="AH137" s="774">
        <v>10</v>
      </c>
      <c r="AI137" s="713">
        <v>0</v>
      </c>
      <c r="AJ137" s="712"/>
      <c r="AK137" s="713"/>
      <c r="AL137" s="713"/>
      <c r="AM137" s="713"/>
      <c r="AN137" s="714"/>
      <c r="AO137" s="1132"/>
    </row>
    <row r="138" spans="1:41" s="693" customFormat="1" ht="15.75">
      <c r="A138" s="933"/>
      <c r="B138" s="933"/>
      <c r="C138" s="933"/>
      <c r="D138" s="933"/>
      <c r="E138" s="931"/>
      <c r="F138" s="931"/>
      <c r="G138" s="931"/>
      <c r="H138" s="931"/>
      <c r="I138" s="690"/>
      <c r="J138" s="694"/>
      <c r="K138" s="700">
        <v>2</v>
      </c>
      <c r="L138" s="701">
        <v>0.99</v>
      </c>
      <c r="M138" s="701">
        <v>10</v>
      </c>
      <c r="N138" s="701">
        <v>1</v>
      </c>
      <c r="O138" s="702"/>
      <c r="P138" s="701"/>
      <c r="Q138" s="701"/>
      <c r="R138" s="703"/>
      <c r="S138" s="1132"/>
      <c r="T138" s="694"/>
      <c r="U138" s="700">
        <v>3</v>
      </c>
      <c r="V138" s="701">
        <v>0.98</v>
      </c>
      <c r="W138" s="701">
        <v>10</v>
      </c>
      <c r="X138" s="701">
        <v>1</v>
      </c>
      <c r="Y138" s="706"/>
      <c r="Z138" s="701"/>
      <c r="AA138" s="701"/>
      <c r="AB138" s="707"/>
      <c r="AC138" s="1132"/>
      <c r="AD138" s="694"/>
      <c r="AE138" s="732" t="s">
        <v>2180</v>
      </c>
      <c r="AF138" s="713">
        <v>3</v>
      </c>
      <c r="AG138" s="713">
        <v>0.98</v>
      </c>
      <c r="AH138" s="774">
        <v>10</v>
      </c>
      <c r="AI138" s="713">
        <v>0</v>
      </c>
      <c r="AJ138" s="712"/>
      <c r="AK138" s="713"/>
      <c r="AL138" s="713"/>
      <c r="AM138" s="713"/>
      <c r="AN138" s="714"/>
      <c r="AO138" s="1132"/>
    </row>
    <row r="139" spans="1:41" s="693" customFormat="1" ht="15.75">
      <c r="A139" s="933"/>
      <c r="B139" s="933"/>
      <c r="C139" s="933"/>
      <c r="D139" s="933"/>
      <c r="E139" s="931"/>
      <c r="F139" s="931"/>
      <c r="G139" s="931"/>
      <c r="H139" s="931"/>
      <c r="I139" s="690"/>
      <c r="J139" s="694"/>
      <c r="K139" s="700">
        <v>1</v>
      </c>
      <c r="L139" s="822" t="s">
        <v>554</v>
      </c>
      <c r="M139" s="701">
        <v>10</v>
      </c>
      <c r="N139" s="701">
        <v>1</v>
      </c>
      <c r="O139" s="702"/>
      <c r="P139" s="701"/>
      <c r="Q139" s="701"/>
      <c r="R139" s="703"/>
      <c r="S139" s="1132"/>
      <c r="T139" s="694"/>
      <c r="U139" s="700">
        <v>2</v>
      </c>
      <c r="V139" s="701">
        <v>0.99</v>
      </c>
      <c r="W139" s="701">
        <v>10</v>
      </c>
      <c r="X139" s="701">
        <v>1</v>
      </c>
      <c r="Y139" s="706"/>
      <c r="Z139" s="701"/>
      <c r="AA139" s="701"/>
      <c r="AB139" s="707"/>
      <c r="AC139" s="1132"/>
      <c r="AD139" s="694"/>
      <c r="AE139" s="732" t="s">
        <v>2181</v>
      </c>
      <c r="AF139" s="713">
        <v>2</v>
      </c>
      <c r="AG139" s="713">
        <v>0.99</v>
      </c>
      <c r="AH139" s="774">
        <v>10</v>
      </c>
      <c r="AI139" s="713">
        <v>0</v>
      </c>
      <c r="AJ139" s="712"/>
      <c r="AK139" s="713"/>
      <c r="AL139" s="713"/>
      <c r="AM139" s="713"/>
      <c r="AN139" s="714"/>
      <c r="AO139" s="1132"/>
    </row>
    <row r="140" spans="1:41" s="724" customFormat="1" ht="17.25" thickBot="1">
      <c r="A140" s="933"/>
      <c r="B140" s="933"/>
      <c r="C140" s="933"/>
      <c r="D140" s="933"/>
      <c r="E140" s="931"/>
      <c r="F140" s="931"/>
      <c r="G140" s="931"/>
      <c r="H140" s="931"/>
      <c r="I140" s="690"/>
      <c r="J140" s="694"/>
      <c r="K140" s="1297"/>
      <c r="L140" s="1283"/>
      <c r="M140" s="1283"/>
      <c r="N140" s="1298"/>
      <c r="O140" s="1281" t="s">
        <v>310</v>
      </c>
      <c r="P140" s="1282"/>
      <c r="Q140" s="1283"/>
      <c r="R140" s="1284"/>
      <c r="S140" s="1133"/>
      <c r="T140" s="718"/>
      <c r="U140" s="700">
        <v>1</v>
      </c>
      <c r="V140" s="822" t="s">
        <v>554</v>
      </c>
      <c r="W140" s="701">
        <v>10</v>
      </c>
      <c r="X140" s="701">
        <v>1</v>
      </c>
      <c r="Y140" s="1138"/>
      <c r="Z140" s="1139"/>
      <c r="AA140" s="1140"/>
      <c r="AB140" s="1141"/>
      <c r="AC140" s="1132"/>
      <c r="AD140" s="694"/>
      <c r="AE140" s="732" t="s">
        <v>2182</v>
      </c>
      <c r="AF140" s="713">
        <v>1</v>
      </c>
      <c r="AG140" s="713" t="s">
        <v>555</v>
      </c>
      <c r="AH140" s="774">
        <v>10</v>
      </c>
      <c r="AI140" s="713">
        <v>0</v>
      </c>
      <c r="AJ140" s="712"/>
      <c r="AK140" s="713"/>
      <c r="AL140" s="713"/>
      <c r="AM140" s="713"/>
      <c r="AN140" s="714"/>
      <c r="AO140" s="1132"/>
    </row>
    <row r="141" spans="1:41" s="724" customFormat="1" ht="17.25" thickBot="1">
      <c r="A141" s="933"/>
      <c r="B141" s="933"/>
      <c r="C141" s="933"/>
      <c r="D141" s="933"/>
      <c r="E141" s="931"/>
      <c r="F141" s="931"/>
      <c r="G141" s="931"/>
      <c r="H141" s="931"/>
      <c r="I141" s="690"/>
      <c r="J141" s="694"/>
      <c r="K141" s="718"/>
      <c r="L141" s="718"/>
      <c r="M141" s="718"/>
      <c r="N141" s="718"/>
      <c r="O141" s="718"/>
      <c r="P141" s="718"/>
      <c r="Q141" s="718"/>
      <c r="R141" s="718"/>
      <c r="S141" s="718"/>
      <c r="U141" s="1297"/>
      <c r="V141" s="1283"/>
      <c r="W141" s="1283"/>
      <c r="X141" s="1298"/>
      <c r="Y141" s="1281" t="s">
        <v>310</v>
      </c>
      <c r="Z141" s="1282"/>
      <c r="AA141" s="1283"/>
      <c r="AB141" s="1284"/>
      <c r="AC141" s="1133"/>
      <c r="AD141" s="718"/>
      <c r="AE141" s="778"/>
      <c r="AF141" s="779"/>
      <c r="AG141" s="779"/>
      <c r="AH141" s="720"/>
      <c r="AI141" s="779"/>
      <c r="AJ141" s="1281" t="s">
        <v>310</v>
      </c>
      <c r="AK141" s="1282"/>
      <c r="AL141" s="1283"/>
      <c r="AM141" s="1283"/>
      <c r="AN141" s="1284"/>
      <c r="AO141" s="1133"/>
    </row>
    <row r="142" spans="1:41" s="462" customFormat="1" ht="16.5">
      <c r="A142" s="460"/>
      <c r="B142" s="460"/>
      <c r="C142" s="460"/>
      <c r="D142" s="460"/>
      <c r="E142" s="460"/>
      <c r="F142" s="460"/>
      <c r="G142" s="460"/>
      <c r="H142" s="460"/>
      <c r="I142" s="460"/>
      <c r="J142" s="460"/>
      <c r="K142" s="460"/>
      <c r="L142" s="460"/>
      <c r="M142" s="460"/>
      <c r="N142" s="460"/>
      <c r="O142" s="460"/>
      <c r="P142" s="460"/>
      <c r="Q142" s="460"/>
      <c r="R142" s="460"/>
      <c r="S142" s="460"/>
      <c r="T142" s="461"/>
      <c r="U142" s="460"/>
      <c r="V142" s="460"/>
      <c r="W142" s="460"/>
      <c r="X142" s="460"/>
      <c r="Y142" s="460"/>
      <c r="Z142" s="460"/>
      <c r="AA142" s="460"/>
      <c r="AB142" s="460"/>
      <c r="AC142" s="460"/>
      <c r="AD142" s="461"/>
      <c r="AE142" s="464"/>
      <c r="AF142" s="464"/>
      <c r="AG142" s="464"/>
      <c r="AH142" s="464"/>
      <c r="AI142" s="464"/>
      <c r="AJ142" s="464"/>
      <c r="AK142" s="464"/>
      <c r="AL142" s="464"/>
      <c r="AM142" s="464"/>
      <c r="AN142" s="464"/>
      <c r="AO142" s="466"/>
    </row>
    <row r="143" spans="1:41" s="460" customFormat="1" ht="17.25" thickBot="1">
      <c r="A143" s="462"/>
      <c r="B143" s="462"/>
      <c r="C143" s="462"/>
      <c r="D143" s="462"/>
      <c r="E143" s="462"/>
      <c r="F143" s="462"/>
      <c r="G143" s="462"/>
      <c r="H143" s="462"/>
      <c r="I143" s="462"/>
      <c r="J143" s="462"/>
      <c r="K143" s="462"/>
      <c r="L143" s="462"/>
      <c r="M143" s="462"/>
      <c r="N143" s="462"/>
      <c r="O143" s="462"/>
      <c r="P143" s="462"/>
      <c r="Q143" s="462"/>
      <c r="R143" s="462"/>
      <c r="S143" s="462"/>
      <c r="T143" s="462"/>
      <c r="U143" s="462"/>
      <c r="V143" s="462"/>
      <c r="W143" s="462"/>
      <c r="X143" s="462"/>
      <c r="Y143" s="462"/>
      <c r="Z143" s="462"/>
      <c r="AA143" s="462"/>
      <c r="AB143" s="462"/>
      <c r="AC143" s="462"/>
      <c r="AD143" s="462"/>
      <c r="AE143" s="462"/>
      <c r="AF143" s="462"/>
      <c r="AG143" s="462"/>
      <c r="AH143" s="462"/>
      <c r="AI143" s="462"/>
      <c r="AJ143" s="462"/>
      <c r="AK143" s="462"/>
      <c r="AL143" s="462"/>
      <c r="AM143" s="462"/>
      <c r="AN143" s="462"/>
      <c r="AO143" s="462"/>
    </row>
    <row r="144" spans="1:41" s="724" customFormat="1" ht="17.25" customHeight="1" thickBot="1">
      <c r="A144" s="1150" t="s">
        <v>566</v>
      </c>
      <c r="B144" s="1151"/>
      <c r="C144" s="1151"/>
      <c r="D144" s="1151"/>
      <c r="E144" s="1151"/>
      <c r="F144" s="1151"/>
      <c r="G144" s="1151"/>
      <c r="H144" s="1152"/>
      <c r="I144" s="694"/>
      <c r="K144" s="1150" t="s">
        <v>567</v>
      </c>
      <c r="L144" s="1151"/>
      <c r="M144" s="1151"/>
      <c r="N144" s="1151"/>
      <c r="O144" s="1151"/>
      <c r="P144" s="1151"/>
      <c r="Q144" s="1151"/>
      <c r="R144" s="1152"/>
      <c r="S144" s="694"/>
      <c r="T144" s="694"/>
      <c r="U144" s="1150" t="s">
        <v>389</v>
      </c>
      <c r="V144" s="1151"/>
      <c r="W144" s="1151"/>
      <c r="X144" s="1151"/>
      <c r="Y144" s="1151"/>
      <c r="Z144" s="1151"/>
      <c r="AA144" s="1151"/>
      <c r="AB144" s="1152"/>
      <c r="AC144" s="694"/>
      <c r="AD144" s="694"/>
      <c r="AE144" s="1150" t="s">
        <v>568</v>
      </c>
      <c r="AF144" s="1151"/>
      <c r="AG144" s="1151"/>
      <c r="AH144" s="1151"/>
      <c r="AI144" s="1151"/>
      <c r="AJ144" s="1151"/>
      <c r="AK144" s="1151"/>
      <c r="AL144" s="1151"/>
      <c r="AM144" s="1151"/>
      <c r="AN144" s="1152"/>
      <c r="AO144" s="694"/>
    </row>
    <row r="145" spans="1:41" s="724" customFormat="1" ht="31.5">
      <c r="A145" s="1200" t="s">
        <v>293</v>
      </c>
      <c r="B145" s="1201"/>
      <c r="C145" s="1201"/>
      <c r="D145" s="1202"/>
      <c r="E145" s="1203" t="s">
        <v>294</v>
      </c>
      <c r="F145" s="1204"/>
      <c r="G145" s="1201"/>
      <c r="H145" s="1205"/>
      <c r="I145" s="143" t="s">
        <v>2183</v>
      </c>
      <c r="J145" s="816"/>
      <c r="K145" s="1200" t="s">
        <v>293</v>
      </c>
      <c r="L145" s="1201"/>
      <c r="M145" s="1201"/>
      <c r="N145" s="1202"/>
      <c r="O145" s="1203" t="s">
        <v>294</v>
      </c>
      <c r="P145" s="1204"/>
      <c r="Q145" s="1201"/>
      <c r="R145" s="1205"/>
      <c r="S145" s="143" t="s">
        <v>2183</v>
      </c>
      <c r="T145" s="694"/>
      <c r="U145" s="1200" t="s">
        <v>293</v>
      </c>
      <c r="V145" s="1201"/>
      <c r="W145" s="1201"/>
      <c r="X145" s="1202"/>
      <c r="Y145" s="1203" t="s">
        <v>294</v>
      </c>
      <c r="Z145" s="1204"/>
      <c r="AA145" s="1201"/>
      <c r="AB145" s="1205"/>
      <c r="AC145" s="143" t="s">
        <v>2183</v>
      </c>
      <c r="AD145" s="694"/>
      <c r="AE145" s="1200" t="s">
        <v>293</v>
      </c>
      <c r="AF145" s="1201"/>
      <c r="AG145" s="1201"/>
      <c r="AH145" s="1202"/>
      <c r="AI145" s="1202"/>
      <c r="AJ145" s="1203" t="s">
        <v>525</v>
      </c>
      <c r="AK145" s="1204"/>
      <c r="AL145" s="1201"/>
      <c r="AM145" s="1201"/>
      <c r="AN145" s="1205"/>
      <c r="AO145" s="143" t="s">
        <v>2183</v>
      </c>
    </row>
    <row r="146" spans="1:41" s="724" customFormat="1" ht="47.25">
      <c r="A146" s="866" t="s">
        <v>526</v>
      </c>
      <c r="B146" s="701" t="s">
        <v>219</v>
      </c>
      <c r="C146" s="701" t="s">
        <v>297</v>
      </c>
      <c r="D146" s="701" t="s">
        <v>527</v>
      </c>
      <c r="E146" s="702" t="s">
        <v>299</v>
      </c>
      <c r="F146" s="701" t="s">
        <v>219</v>
      </c>
      <c r="G146" s="701" t="s">
        <v>297</v>
      </c>
      <c r="H146" s="703" t="s">
        <v>300</v>
      </c>
      <c r="I146" s="704" t="s">
        <v>1066</v>
      </c>
      <c r="J146" s="816"/>
      <c r="K146" s="700" t="s">
        <v>526</v>
      </c>
      <c r="L146" s="701" t="s">
        <v>219</v>
      </c>
      <c r="M146" s="701" t="s">
        <v>297</v>
      </c>
      <c r="N146" s="701" t="s">
        <v>527</v>
      </c>
      <c r="O146" s="702" t="s">
        <v>299</v>
      </c>
      <c r="P146" s="701" t="s">
        <v>219</v>
      </c>
      <c r="Q146" s="701" t="s">
        <v>297</v>
      </c>
      <c r="R146" s="703" t="s">
        <v>300</v>
      </c>
      <c r="S146" s="704" t="s">
        <v>1066</v>
      </c>
      <c r="T146" s="694"/>
      <c r="U146" s="700" t="s">
        <v>299</v>
      </c>
      <c r="V146" s="701" t="s">
        <v>219</v>
      </c>
      <c r="W146" s="701" t="s">
        <v>528</v>
      </c>
      <c r="X146" s="705" t="s">
        <v>300</v>
      </c>
      <c r="Y146" s="706" t="s">
        <v>299</v>
      </c>
      <c r="Z146" s="701" t="s">
        <v>219</v>
      </c>
      <c r="AA146" s="701" t="s">
        <v>528</v>
      </c>
      <c r="AB146" s="707" t="s">
        <v>300</v>
      </c>
      <c r="AC146" s="704" t="s">
        <v>1066</v>
      </c>
      <c r="AD146" s="694"/>
      <c r="AE146" s="708" t="s">
        <v>529</v>
      </c>
      <c r="AF146" s="701" t="s">
        <v>530</v>
      </c>
      <c r="AG146" s="701" t="s">
        <v>219</v>
      </c>
      <c r="AH146" s="705" t="s">
        <v>251</v>
      </c>
      <c r="AI146" s="701" t="s">
        <v>531</v>
      </c>
      <c r="AJ146" s="702" t="s">
        <v>307</v>
      </c>
      <c r="AK146" s="701" t="s">
        <v>530</v>
      </c>
      <c r="AL146" s="701" t="s">
        <v>219</v>
      </c>
      <c r="AM146" s="701" t="s">
        <v>251</v>
      </c>
      <c r="AN146" s="703" t="s">
        <v>309</v>
      </c>
      <c r="AO146" s="704" t="s">
        <v>1066</v>
      </c>
    </row>
    <row r="147" spans="1:41" s="724" customFormat="1" ht="16.5">
      <c r="A147" s="866">
        <v>5</v>
      </c>
      <c r="B147" s="701">
        <v>0.95</v>
      </c>
      <c r="C147" s="701">
        <v>10</v>
      </c>
      <c r="D147" s="701">
        <v>1</v>
      </c>
      <c r="E147" s="702"/>
      <c r="F147" s="701"/>
      <c r="G147" s="701"/>
      <c r="H147" s="703"/>
      <c r="I147" s="1132"/>
      <c r="J147" s="694"/>
      <c r="K147" s="700">
        <v>10</v>
      </c>
      <c r="L147" s="824" t="s">
        <v>553</v>
      </c>
      <c r="M147" s="701">
        <v>10</v>
      </c>
      <c r="N147" s="701">
        <v>1</v>
      </c>
      <c r="O147" s="702"/>
      <c r="P147" s="701"/>
      <c r="Q147" s="701"/>
      <c r="R147" s="703"/>
      <c r="S147" s="1131"/>
      <c r="T147" s="694"/>
      <c r="U147" s="700">
        <v>10</v>
      </c>
      <c r="V147" s="824" t="s">
        <v>553</v>
      </c>
      <c r="W147" s="701">
        <v>10</v>
      </c>
      <c r="X147" s="701">
        <v>1</v>
      </c>
      <c r="Y147" s="702"/>
      <c r="Z147" s="701"/>
      <c r="AA147" s="701"/>
      <c r="AB147" s="703"/>
      <c r="AC147" s="1131"/>
      <c r="AD147" s="694"/>
      <c r="AE147" s="732" t="s">
        <v>2184</v>
      </c>
      <c r="AF147" s="713">
        <v>10</v>
      </c>
      <c r="AG147" s="813" t="s">
        <v>569</v>
      </c>
      <c r="AH147" s="701">
        <v>10</v>
      </c>
      <c r="AI147" s="713">
        <v>0</v>
      </c>
      <c r="AJ147" s="712"/>
      <c r="AK147" s="713"/>
      <c r="AL147" s="713"/>
      <c r="AM147" s="713"/>
      <c r="AN147" s="714"/>
      <c r="AO147" s="1131"/>
    </row>
    <row r="148" spans="1:41" s="724" customFormat="1" ht="16.5">
      <c r="A148" s="866">
        <v>4</v>
      </c>
      <c r="B148" s="701">
        <v>0.96</v>
      </c>
      <c r="C148" s="701">
        <v>10</v>
      </c>
      <c r="D148" s="701">
        <v>1</v>
      </c>
      <c r="E148" s="702"/>
      <c r="F148" s="701"/>
      <c r="G148" s="701"/>
      <c r="H148" s="703"/>
      <c r="I148" s="1132"/>
      <c r="J148" s="694"/>
      <c r="K148" s="700">
        <v>9</v>
      </c>
      <c r="L148" s="701">
        <v>0.91</v>
      </c>
      <c r="M148" s="701">
        <v>10</v>
      </c>
      <c r="N148" s="701">
        <v>1</v>
      </c>
      <c r="O148" s="702"/>
      <c r="P148" s="701"/>
      <c r="Q148" s="701"/>
      <c r="R148" s="703"/>
      <c r="S148" s="1132"/>
      <c r="T148" s="694"/>
      <c r="U148" s="700">
        <v>9</v>
      </c>
      <c r="V148" s="701">
        <v>0.91</v>
      </c>
      <c r="W148" s="701">
        <v>10</v>
      </c>
      <c r="X148" s="701">
        <v>1</v>
      </c>
      <c r="Y148" s="706"/>
      <c r="Z148" s="701"/>
      <c r="AA148" s="701"/>
      <c r="AB148" s="707"/>
      <c r="AC148" s="1132"/>
      <c r="AD148" s="694"/>
      <c r="AE148" s="732" t="s">
        <v>2185</v>
      </c>
      <c r="AF148" s="713">
        <v>9</v>
      </c>
      <c r="AG148" s="813">
        <v>0.91</v>
      </c>
      <c r="AH148" s="701">
        <v>10</v>
      </c>
      <c r="AI148" s="713">
        <v>0</v>
      </c>
      <c r="AJ148" s="712"/>
      <c r="AK148" s="713"/>
      <c r="AL148" s="713"/>
      <c r="AM148" s="713"/>
      <c r="AN148" s="714"/>
      <c r="AO148" s="1132"/>
    </row>
    <row r="149" spans="1:41" s="724" customFormat="1" ht="16.5">
      <c r="A149" s="866">
        <v>3</v>
      </c>
      <c r="B149" s="864">
        <v>0.97</v>
      </c>
      <c r="C149" s="864">
        <v>10</v>
      </c>
      <c r="D149" s="864">
        <v>1</v>
      </c>
      <c r="E149" s="729"/>
      <c r="F149" s="730"/>
      <c r="G149" s="730"/>
      <c r="H149" s="731"/>
      <c r="I149" s="1132"/>
      <c r="J149" s="694"/>
      <c r="K149" s="700">
        <v>8</v>
      </c>
      <c r="L149" s="701">
        <v>0.92</v>
      </c>
      <c r="M149" s="701">
        <v>10</v>
      </c>
      <c r="N149" s="701">
        <v>1</v>
      </c>
      <c r="O149" s="702"/>
      <c r="P149" s="701"/>
      <c r="Q149" s="701"/>
      <c r="R149" s="703"/>
      <c r="S149" s="1132"/>
      <c r="T149" s="694"/>
      <c r="U149" s="700">
        <v>8</v>
      </c>
      <c r="V149" s="701">
        <v>0.92</v>
      </c>
      <c r="W149" s="701">
        <v>10</v>
      </c>
      <c r="X149" s="701">
        <v>1</v>
      </c>
      <c r="Y149" s="706"/>
      <c r="Z149" s="701"/>
      <c r="AA149" s="701"/>
      <c r="AB149" s="707"/>
      <c r="AC149" s="1132"/>
      <c r="AD149" s="694"/>
      <c r="AE149" s="732" t="s">
        <v>2186</v>
      </c>
      <c r="AF149" s="713">
        <v>8</v>
      </c>
      <c r="AG149" s="813">
        <v>0.92</v>
      </c>
      <c r="AH149" s="701">
        <v>10</v>
      </c>
      <c r="AI149" s="713">
        <v>0</v>
      </c>
      <c r="AJ149" s="712"/>
      <c r="AK149" s="713"/>
      <c r="AL149" s="713"/>
      <c r="AM149" s="713"/>
      <c r="AN149" s="714"/>
      <c r="AO149" s="1132"/>
    </row>
    <row r="150" spans="1:41" s="724" customFormat="1" ht="16.5">
      <c r="A150" s="866">
        <v>2</v>
      </c>
      <c r="B150" s="864">
        <v>0.98</v>
      </c>
      <c r="C150" s="864">
        <v>10</v>
      </c>
      <c r="D150" s="864">
        <v>1</v>
      </c>
      <c r="E150" s="729"/>
      <c r="F150" s="730"/>
      <c r="G150" s="730"/>
      <c r="H150" s="731"/>
      <c r="I150" s="1132"/>
      <c r="J150" s="694"/>
      <c r="K150" s="700">
        <v>7</v>
      </c>
      <c r="L150" s="701">
        <v>0.93</v>
      </c>
      <c r="M150" s="701">
        <v>10</v>
      </c>
      <c r="N150" s="701">
        <v>1</v>
      </c>
      <c r="O150" s="702"/>
      <c r="P150" s="701"/>
      <c r="Q150" s="701"/>
      <c r="R150" s="703"/>
      <c r="S150" s="1132"/>
      <c r="T150" s="694"/>
      <c r="U150" s="700">
        <v>7</v>
      </c>
      <c r="V150" s="701">
        <v>0.93</v>
      </c>
      <c r="W150" s="701">
        <v>10</v>
      </c>
      <c r="X150" s="701">
        <v>1</v>
      </c>
      <c r="Y150" s="706"/>
      <c r="Z150" s="701"/>
      <c r="AA150" s="701"/>
      <c r="AB150" s="707"/>
      <c r="AC150" s="1132"/>
      <c r="AD150" s="694"/>
      <c r="AE150" s="732" t="s">
        <v>2187</v>
      </c>
      <c r="AF150" s="713">
        <v>7</v>
      </c>
      <c r="AG150" s="813">
        <v>0.93</v>
      </c>
      <c r="AH150" s="701">
        <v>10</v>
      </c>
      <c r="AI150" s="713">
        <v>0</v>
      </c>
      <c r="AJ150" s="712"/>
      <c r="AK150" s="713"/>
      <c r="AL150" s="713"/>
      <c r="AM150" s="713"/>
      <c r="AN150" s="714"/>
      <c r="AO150" s="1132"/>
    </row>
    <row r="151" spans="1:41" s="724" customFormat="1" ht="16.5">
      <c r="A151" s="866">
        <v>1</v>
      </c>
      <c r="B151" s="864">
        <v>0.99</v>
      </c>
      <c r="C151" s="864">
        <v>10</v>
      </c>
      <c r="D151" s="864">
        <v>1</v>
      </c>
      <c r="E151" s="729"/>
      <c r="F151" s="730"/>
      <c r="G151" s="730"/>
      <c r="H151" s="731"/>
      <c r="I151" s="1132"/>
      <c r="J151" s="694"/>
      <c r="K151" s="700">
        <v>6</v>
      </c>
      <c r="L151" s="701">
        <v>0.94</v>
      </c>
      <c r="M151" s="701">
        <v>10</v>
      </c>
      <c r="N151" s="701">
        <v>1</v>
      </c>
      <c r="O151" s="702"/>
      <c r="P151" s="701"/>
      <c r="Q151" s="701"/>
      <c r="R151" s="703"/>
      <c r="S151" s="1132"/>
      <c r="T151" s="694"/>
      <c r="U151" s="700">
        <v>6</v>
      </c>
      <c r="V151" s="701">
        <v>0.94</v>
      </c>
      <c r="W151" s="701">
        <v>10</v>
      </c>
      <c r="X151" s="701">
        <v>1</v>
      </c>
      <c r="Y151" s="706"/>
      <c r="Z151" s="701"/>
      <c r="AA151" s="701"/>
      <c r="AB151" s="707"/>
      <c r="AC151" s="1132"/>
      <c r="AD151" s="694"/>
      <c r="AE151" s="732" t="s">
        <v>2188</v>
      </c>
      <c r="AF151" s="713">
        <v>6</v>
      </c>
      <c r="AG151" s="813">
        <v>0.94</v>
      </c>
      <c r="AH151" s="701">
        <v>10</v>
      </c>
      <c r="AI151" s="713">
        <v>0</v>
      </c>
      <c r="AJ151" s="712"/>
      <c r="AK151" s="713"/>
      <c r="AL151" s="713"/>
      <c r="AM151" s="713"/>
      <c r="AN151" s="714"/>
      <c r="AO151" s="1132"/>
    </row>
    <row r="152" spans="1:41" s="724" customFormat="1" ht="17.25" thickBot="1">
      <c r="A152" s="744"/>
      <c r="B152" s="745"/>
      <c r="C152" s="745"/>
      <c r="D152" s="746"/>
      <c r="E152" s="1281" t="s">
        <v>310</v>
      </c>
      <c r="F152" s="1282"/>
      <c r="G152" s="1283"/>
      <c r="H152" s="1284"/>
      <c r="I152" s="1133"/>
      <c r="J152" s="694"/>
      <c r="K152" s="700">
        <v>5</v>
      </c>
      <c r="L152" s="701">
        <v>0.95</v>
      </c>
      <c r="M152" s="701">
        <v>10</v>
      </c>
      <c r="N152" s="701">
        <v>1</v>
      </c>
      <c r="O152" s="702"/>
      <c r="P152" s="701"/>
      <c r="Q152" s="701"/>
      <c r="R152" s="703"/>
      <c r="S152" s="1132"/>
      <c r="T152" s="694"/>
      <c r="U152" s="700">
        <v>5</v>
      </c>
      <c r="V152" s="701">
        <v>0.95</v>
      </c>
      <c r="W152" s="701">
        <v>10</v>
      </c>
      <c r="X152" s="705">
        <v>1</v>
      </c>
      <c r="Y152" s="706"/>
      <c r="Z152" s="701"/>
      <c r="AA152" s="701"/>
      <c r="AB152" s="707"/>
      <c r="AC152" s="1132"/>
      <c r="AD152" s="694"/>
      <c r="AE152" s="732" t="s">
        <v>2189</v>
      </c>
      <c r="AF152" s="713">
        <v>5</v>
      </c>
      <c r="AG152" s="813">
        <v>0.95</v>
      </c>
      <c r="AH152" s="701">
        <v>10</v>
      </c>
      <c r="AI152" s="713">
        <v>0</v>
      </c>
      <c r="AJ152" s="712"/>
      <c r="AK152" s="713"/>
      <c r="AL152" s="713"/>
      <c r="AM152" s="713"/>
      <c r="AN152" s="714"/>
      <c r="AO152" s="1132"/>
    </row>
    <row r="153" spans="1:41" s="724" customFormat="1" ht="16.5">
      <c r="A153" s="933"/>
      <c r="B153" s="933"/>
      <c r="C153" s="933"/>
      <c r="D153" s="933"/>
      <c r="E153" s="931"/>
      <c r="F153" s="931"/>
      <c r="G153" s="931"/>
      <c r="H153" s="931"/>
      <c r="I153" s="948"/>
      <c r="J153" s="694"/>
      <c r="K153" s="700">
        <v>4</v>
      </c>
      <c r="L153" s="701">
        <v>0.96</v>
      </c>
      <c r="M153" s="701">
        <v>10</v>
      </c>
      <c r="N153" s="701">
        <v>1</v>
      </c>
      <c r="O153" s="702"/>
      <c r="P153" s="701"/>
      <c r="Q153" s="701"/>
      <c r="R153" s="703"/>
      <c r="S153" s="1132"/>
      <c r="T153" s="694"/>
      <c r="U153" s="700">
        <v>4</v>
      </c>
      <c r="V153" s="701">
        <v>0.96</v>
      </c>
      <c r="W153" s="701">
        <v>10</v>
      </c>
      <c r="X153" s="705">
        <v>1</v>
      </c>
      <c r="Y153" s="706"/>
      <c r="Z153" s="701"/>
      <c r="AA153" s="701"/>
      <c r="AB153" s="707"/>
      <c r="AC153" s="1132"/>
      <c r="AD153" s="694"/>
      <c r="AE153" s="732" t="s">
        <v>2190</v>
      </c>
      <c r="AF153" s="713">
        <v>4</v>
      </c>
      <c r="AG153" s="813">
        <v>0.96</v>
      </c>
      <c r="AH153" s="701">
        <v>10</v>
      </c>
      <c r="AI153" s="713">
        <v>0</v>
      </c>
      <c r="AJ153" s="712"/>
      <c r="AK153" s="713"/>
      <c r="AL153" s="713"/>
      <c r="AM153" s="713"/>
      <c r="AN153" s="714"/>
      <c r="AO153" s="1132"/>
    </row>
    <row r="154" spans="1:41" s="724" customFormat="1" ht="16.5">
      <c r="A154" s="933"/>
      <c r="B154" s="933"/>
      <c r="C154" s="933"/>
      <c r="D154" s="933"/>
      <c r="E154" s="931"/>
      <c r="F154" s="931"/>
      <c r="G154" s="931"/>
      <c r="H154" s="931"/>
      <c r="I154" s="948"/>
      <c r="J154" s="694"/>
      <c r="K154" s="700">
        <v>3</v>
      </c>
      <c r="L154" s="705">
        <v>0.97</v>
      </c>
      <c r="M154" s="705">
        <v>10</v>
      </c>
      <c r="N154" s="705">
        <v>1</v>
      </c>
      <c r="O154" s="729"/>
      <c r="P154" s="730"/>
      <c r="Q154" s="730"/>
      <c r="R154" s="731"/>
      <c r="S154" s="1132"/>
      <c r="T154" s="718"/>
      <c r="U154" s="700">
        <v>3</v>
      </c>
      <c r="V154" s="705">
        <v>0.97</v>
      </c>
      <c r="W154" s="705">
        <v>10</v>
      </c>
      <c r="X154" s="705">
        <v>1</v>
      </c>
      <c r="Y154" s="706"/>
      <c r="Z154" s="701"/>
      <c r="AA154" s="701"/>
      <c r="AB154" s="707"/>
      <c r="AC154" s="1132"/>
      <c r="AD154" s="694"/>
      <c r="AE154" s="732" t="s">
        <v>2191</v>
      </c>
      <c r="AF154" s="713">
        <v>3</v>
      </c>
      <c r="AG154" s="813">
        <v>0.97</v>
      </c>
      <c r="AH154" s="705">
        <v>10</v>
      </c>
      <c r="AI154" s="713">
        <v>0</v>
      </c>
      <c r="AJ154" s="712"/>
      <c r="AK154" s="713"/>
      <c r="AL154" s="713"/>
      <c r="AM154" s="713"/>
      <c r="AN154" s="714"/>
      <c r="AO154" s="1132"/>
    </row>
    <row r="155" spans="1:41" s="724" customFormat="1" ht="16.5">
      <c r="A155" s="933"/>
      <c r="B155" s="933"/>
      <c r="C155" s="933"/>
      <c r="D155" s="933"/>
      <c r="E155" s="931"/>
      <c r="F155" s="931"/>
      <c r="G155" s="931"/>
      <c r="H155" s="931"/>
      <c r="I155" s="948"/>
      <c r="J155" s="694"/>
      <c r="K155" s="700">
        <v>2</v>
      </c>
      <c r="L155" s="705">
        <v>0.98</v>
      </c>
      <c r="M155" s="705">
        <v>10</v>
      </c>
      <c r="N155" s="705">
        <v>1</v>
      </c>
      <c r="O155" s="729"/>
      <c r="P155" s="730"/>
      <c r="Q155" s="730"/>
      <c r="R155" s="731"/>
      <c r="S155" s="1132"/>
      <c r="T155" s="694"/>
      <c r="U155" s="700">
        <v>2</v>
      </c>
      <c r="V155" s="705">
        <v>0.98</v>
      </c>
      <c r="W155" s="705">
        <v>10</v>
      </c>
      <c r="X155" s="705">
        <v>1</v>
      </c>
      <c r="Y155" s="729"/>
      <c r="Z155" s="730"/>
      <c r="AA155" s="730"/>
      <c r="AB155" s="731"/>
      <c r="AC155" s="1132"/>
      <c r="AD155" s="718"/>
      <c r="AE155" s="732" t="s">
        <v>2192</v>
      </c>
      <c r="AF155" s="713">
        <v>2</v>
      </c>
      <c r="AG155" s="813">
        <v>0.98</v>
      </c>
      <c r="AH155" s="705">
        <v>10</v>
      </c>
      <c r="AI155" s="713">
        <v>0</v>
      </c>
      <c r="AJ155" s="712"/>
      <c r="AK155" s="713"/>
      <c r="AL155" s="713"/>
      <c r="AM155" s="713"/>
      <c r="AN155" s="714"/>
      <c r="AO155" s="1132"/>
    </row>
    <row r="156" spans="1:41" s="724" customFormat="1" ht="16.5">
      <c r="A156" s="933"/>
      <c r="B156" s="933"/>
      <c r="C156" s="933"/>
      <c r="D156" s="933"/>
      <c r="E156" s="931"/>
      <c r="F156" s="931"/>
      <c r="G156" s="931"/>
      <c r="H156" s="931"/>
      <c r="I156" s="948"/>
      <c r="J156" s="694"/>
      <c r="K156" s="700">
        <v>1</v>
      </c>
      <c r="L156" s="822">
        <v>0.99</v>
      </c>
      <c r="M156" s="705">
        <v>10</v>
      </c>
      <c r="N156" s="705">
        <v>1</v>
      </c>
      <c r="O156" s="729"/>
      <c r="P156" s="730"/>
      <c r="Q156" s="730"/>
      <c r="R156" s="731"/>
      <c r="S156" s="1132"/>
      <c r="T156" s="718"/>
      <c r="U156" s="700">
        <v>1</v>
      </c>
      <c r="V156" s="822">
        <v>0.99</v>
      </c>
      <c r="W156" s="705">
        <v>10</v>
      </c>
      <c r="X156" s="705">
        <v>1</v>
      </c>
      <c r="Y156" s="729"/>
      <c r="Z156" s="730"/>
      <c r="AA156" s="730"/>
      <c r="AB156" s="731"/>
      <c r="AC156" s="1132"/>
      <c r="AD156" s="694"/>
      <c r="AE156" s="732" t="s">
        <v>2193</v>
      </c>
      <c r="AF156" s="713">
        <v>1</v>
      </c>
      <c r="AG156" s="813">
        <v>0.99</v>
      </c>
      <c r="AH156" s="705">
        <v>10</v>
      </c>
      <c r="AI156" s="713">
        <v>0</v>
      </c>
      <c r="AJ156" s="712"/>
      <c r="AK156" s="713"/>
      <c r="AL156" s="713"/>
      <c r="AM156" s="713"/>
      <c r="AN156" s="714"/>
      <c r="AO156" s="1132"/>
    </row>
    <row r="157" spans="1:41" s="724" customFormat="1" ht="17.25" thickBot="1">
      <c r="A157" s="933"/>
      <c r="B157" s="933"/>
      <c r="C157" s="933"/>
      <c r="D157" s="933"/>
      <c r="E157" s="931"/>
      <c r="F157" s="931"/>
      <c r="G157" s="931"/>
      <c r="H157" s="931"/>
      <c r="I157" s="948"/>
      <c r="J157" s="694"/>
      <c r="K157" s="744"/>
      <c r="L157" s="745"/>
      <c r="M157" s="745"/>
      <c r="N157" s="746"/>
      <c r="O157" s="1281" t="s">
        <v>310</v>
      </c>
      <c r="P157" s="1282"/>
      <c r="Q157" s="1283"/>
      <c r="R157" s="1284"/>
      <c r="S157" s="1133"/>
      <c r="T157" s="718"/>
      <c r="U157" s="750"/>
      <c r="V157" s="825"/>
      <c r="W157" s="720"/>
      <c r="X157" s="720"/>
      <c r="Y157" s="1281" t="s">
        <v>310</v>
      </c>
      <c r="Z157" s="1282"/>
      <c r="AA157" s="1283"/>
      <c r="AB157" s="1284"/>
      <c r="AC157" s="1133"/>
      <c r="AD157" s="694"/>
      <c r="AE157" s="790"/>
      <c r="AF157" s="779"/>
      <c r="AG157" s="826"/>
      <c r="AH157" s="720"/>
      <c r="AI157" s="779"/>
      <c r="AJ157" s="1225" t="s">
        <v>310</v>
      </c>
      <c r="AK157" s="1220"/>
      <c r="AL157" s="1220"/>
      <c r="AM157" s="1220"/>
      <c r="AN157" s="1226"/>
      <c r="AO157" s="1133"/>
    </row>
    <row r="158" spans="1:41" s="462" customFormat="1" ht="16.5">
      <c r="A158" s="460"/>
      <c r="B158" s="460"/>
      <c r="C158" s="460"/>
      <c r="D158" s="460"/>
      <c r="E158" s="460"/>
      <c r="F158" s="460"/>
      <c r="G158" s="460"/>
      <c r="H158" s="460"/>
      <c r="I158" s="460"/>
      <c r="J158" s="461"/>
      <c r="K158" s="460"/>
      <c r="L158" s="460"/>
      <c r="M158" s="460"/>
      <c r="N158" s="460"/>
      <c r="O158" s="460"/>
      <c r="P158" s="460"/>
      <c r="Q158" s="460"/>
      <c r="R158" s="460"/>
      <c r="S158" s="460"/>
      <c r="U158" s="460"/>
      <c r="V158" s="460"/>
      <c r="W158" s="460"/>
      <c r="X158" s="460"/>
      <c r="Y158" s="460"/>
      <c r="Z158" s="460"/>
      <c r="AA158" s="460"/>
      <c r="AB158" s="460"/>
      <c r="AC158" s="460"/>
      <c r="AD158" s="460"/>
      <c r="AE158" s="463"/>
      <c r="AF158" s="464"/>
      <c r="AG158" s="464"/>
      <c r="AH158" s="464"/>
      <c r="AI158" s="465"/>
      <c r="AJ158" s="464"/>
      <c r="AK158" s="464"/>
      <c r="AL158" s="464"/>
      <c r="AM158" s="464"/>
      <c r="AN158" s="464"/>
      <c r="AO158" s="466"/>
    </row>
    <row r="159" spans="1:41" s="460" customFormat="1" ht="17.25" thickBot="1">
      <c r="J159" s="461"/>
      <c r="K159" s="462"/>
      <c r="L159" s="462"/>
      <c r="M159" s="462"/>
      <c r="N159" s="462"/>
      <c r="O159" s="462"/>
      <c r="P159" s="462"/>
      <c r="Q159" s="462"/>
      <c r="R159" s="462"/>
      <c r="S159" s="462"/>
      <c r="U159" s="462"/>
      <c r="V159" s="462"/>
      <c r="W159" s="462"/>
      <c r="X159" s="462"/>
      <c r="Y159" s="462"/>
      <c r="Z159" s="462"/>
      <c r="AA159" s="462"/>
      <c r="AB159" s="462"/>
      <c r="AC159" s="462"/>
      <c r="AD159" s="462"/>
      <c r="AE159" s="462"/>
      <c r="AF159" s="462"/>
      <c r="AG159" s="462"/>
      <c r="AH159" s="462"/>
      <c r="AI159" s="462"/>
      <c r="AJ159" s="462"/>
      <c r="AK159" s="462"/>
      <c r="AL159" s="462"/>
      <c r="AM159" s="462"/>
      <c r="AN159" s="462"/>
      <c r="AO159" s="462"/>
    </row>
    <row r="160" spans="1:41" s="724" customFormat="1" ht="17.25" customHeight="1" thickBot="1">
      <c r="A160" s="1150" t="s">
        <v>570</v>
      </c>
      <c r="B160" s="1151"/>
      <c r="C160" s="1151"/>
      <c r="D160" s="1151"/>
      <c r="E160" s="1151"/>
      <c r="F160" s="1151"/>
      <c r="G160" s="1151"/>
      <c r="H160" s="1152"/>
      <c r="I160" s="694"/>
      <c r="J160" s="694"/>
      <c r="K160" s="1150" t="s">
        <v>571</v>
      </c>
      <c r="L160" s="1151"/>
      <c r="M160" s="1151"/>
      <c r="N160" s="1151"/>
      <c r="O160" s="1151"/>
      <c r="P160" s="1151"/>
      <c r="Q160" s="1151"/>
      <c r="R160" s="1152"/>
      <c r="S160" s="694"/>
      <c r="T160" s="694"/>
      <c r="U160" s="1150" t="s">
        <v>393</v>
      </c>
      <c r="V160" s="1151"/>
      <c r="W160" s="1151"/>
      <c r="X160" s="1151"/>
      <c r="Y160" s="1151"/>
      <c r="Z160" s="1151"/>
      <c r="AA160" s="1151"/>
      <c r="AB160" s="1152"/>
      <c r="AC160" s="694"/>
      <c r="AD160" s="694"/>
      <c r="AE160" s="1150" t="s">
        <v>572</v>
      </c>
      <c r="AF160" s="1151"/>
      <c r="AG160" s="1151"/>
      <c r="AH160" s="1151"/>
      <c r="AI160" s="1151"/>
      <c r="AJ160" s="1151"/>
      <c r="AK160" s="1151"/>
      <c r="AL160" s="1151"/>
      <c r="AM160" s="1151"/>
      <c r="AN160" s="1152"/>
      <c r="AO160" s="694"/>
    </row>
    <row r="161" spans="1:41" s="724" customFormat="1" ht="31.5">
      <c r="A161" s="1200" t="s">
        <v>293</v>
      </c>
      <c r="B161" s="1201"/>
      <c r="C161" s="1201"/>
      <c r="D161" s="1202"/>
      <c r="E161" s="1203" t="s">
        <v>294</v>
      </c>
      <c r="F161" s="1204"/>
      <c r="G161" s="1201"/>
      <c r="H161" s="1205"/>
      <c r="I161" s="143" t="s">
        <v>2194</v>
      </c>
      <c r="K161" s="1200" t="s">
        <v>293</v>
      </c>
      <c r="L161" s="1201"/>
      <c r="M161" s="1201"/>
      <c r="N161" s="1202"/>
      <c r="O161" s="1203" t="s">
        <v>294</v>
      </c>
      <c r="P161" s="1204"/>
      <c r="Q161" s="1201"/>
      <c r="R161" s="1205"/>
      <c r="S161" s="143" t="s">
        <v>2194</v>
      </c>
      <c r="T161" s="694"/>
      <c r="U161" s="1200" t="s">
        <v>293</v>
      </c>
      <c r="V161" s="1201"/>
      <c r="W161" s="1201"/>
      <c r="X161" s="1202"/>
      <c r="Y161" s="1203" t="s">
        <v>294</v>
      </c>
      <c r="Z161" s="1204"/>
      <c r="AA161" s="1201"/>
      <c r="AB161" s="1205"/>
      <c r="AC161" s="143" t="s">
        <v>2194</v>
      </c>
      <c r="AD161" s="694"/>
      <c r="AE161" s="1200" t="s">
        <v>293</v>
      </c>
      <c r="AF161" s="1201"/>
      <c r="AG161" s="1201"/>
      <c r="AH161" s="1202"/>
      <c r="AI161" s="1202"/>
      <c r="AJ161" s="1203" t="s">
        <v>525</v>
      </c>
      <c r="AK161" s="1204"/>
      <c r="AL161" s="1201"/>
      <c r="AM161" s="1201"/>
      <c r="AN161" s="1205"/>
      <c r="AO161" s="143" t="s">
        <v>2194</v>
      </c>
    </row>
    <row r="162" spans="1:41" s="724" customFormat="1" ht="47.25">
      <c r="A162" s="866" t="s">
        <v>526</v>
      </c>
      <c r="B162" s="701" t="s">
        <v>219</v>
      </c>
      <c r="C162" s="701" t="s">
        <v>297</v>
      </c>
      <c r="D162" s="701" t="s">
        <v>527</v>
      </c>
      <c r="E162" s="702" t="s">
        <v>299</v>
      </c>
      <c r="F162" s="701" t="s">
        <v>219</v>
      </c>
      <c r="G162" s="701" t="s">
        <v>528</v>
      </c>
      <c r="H162" s="703" t="s">
        <v>300</v>
      </c>
      <c r="I162" s="704" t="s">
        <v>1066</v>
      </c>
      <c r="J162" s="693"/>
      <c r="K162" s="700" t="s">
        <v>526</v>
      </c>
      <c r="L162" s="701" t="s">
        <v>219</v>
      </c>
      <c r="M162" s="701" t="s">
        <v>297</v>
      </c>
      <c r="N162" s="701" t="s">
        <v>527</v>
      </c>
      <c r="O162" s="702" t="s">
        <v>299</v>
      </c>
      <c r="P162" s="701" t="s">
        <v>219</v>
      </c>
      <c r="Q162" s="701" t="s">
        <v>297</v>
      </c>
      <c r="R162" s="703" t="s">
        <v>300</v>
      </c>
      <c r="S162" s="704" t="s">
        <v>1066</v>
      </c>
      <c r="T162" s="694"/>
      <c r="U162" s="700" t="s">
        <v>299</v>
      </c>
      <c r="V162" s="701" t="s">
        <v>219</v>
      </c>
      <c r="W162" s="701" t="s">
        <v>528</v>
      </c>
      <c r="X162" s="705" t="s">
        <v>300</v>
      </c>
      <c r="Y162" s="706" t="s">
        <v>299</v>
      </c>
      <c r="Z162" s="701" t="s">
        <v>219</v>
      </c>
      <c r="AA162" s="701" t="s">
        <v>528</v>
      </c>
      <c r="AB162" s="707" t="s">
        <v>300</v>
      </c>
      <c r="AC162" s="704" t="s">
        <v>1066</v>
      </c>
      <c r="AD162" s="694"/>
      <c r="AE162" s="708" t="s">
        <v>529</v>
      </c>
      <c r="AF162" s="701" t="s">
        <v>530</v>
      </c>
      <c r="AG162" s="701" t="s">
        <v>219</v>
      </c>
      <c r="AH162" s="705" t="s">
        <v>251</v>
      </c>
      <c r="AI162" s="701" t="s">
        <v>531</v>
      </c>
      <c r="AJ162" s="702" t="s">
        <v>307</v>
      </c>
      <c r="AK162" s="701" t="s">
        <v>530</v>
      </c>
      <c r="AL162" s="701" t="s">
        <v>219</v>
      </c>
      <c r="AM162" s="701" t="s">
        <v>251</v>
      </c>
      <c r="AN162" s="703" t="s">
        <v>309</v>
      </c>
      <c r="AO162" s="709" t="s">
        <v>1066</v>
      </c>
    </row>
    <row r="163" spans="1:41" s="724" customFormat="1" ht="16.5">
      <c r="A163" s="866">
        <v>1</v>
      </c>
      <c r="B163" s="864" t="s">
        <v>573</v>
      </c>
      <c r="C163" s="864">
        <v>10</v>
      </c>
      <c r="D163" s="864">
        <v>1</v>
      </c>
      <c r="E163" s="729"/>
      <c r="F163" s="730"/>
      <c r="G163" s="730"/>
      <c r="H163" s="731"/>
      <c r="I163" s="1206"/>
      <c r="J163" s="816"/>
      <c r="K163" s="700">
        <v>1</v>
      </c>
      <c r="L163" s="705" t="s">
        <v>573</v>
      </c>
      <c r="M163" s="705">
        <v>10</v>
      </c>
      <c r="N163" s="705">
        <v>1</v>
      </c>
      <c r="O163" s="729"/>
      <c r="P163" s="730"/>
      <c r="Q163" s="730"/>
      <c r="R163" s="731"/>
      <c r="S163" s="1132"/>
      <c r="T163" s="718"/>
      <c r="U163" s="700">
        <v>1</v>
      </c>
      <c r="V163" s="705" t="s">
        <v>573</v>
      </c>
      <c r="W163" s="705">
        <v>10</v>
      </c>
      <c r="X163" s="705">
        <v>1</v>
      </c>
      <c r="Y163" s="729"/>
      <c r="Z163" s="730"/>
      <c r="AA163" s="730"/>
      <c r="AB163" s="731"/>
      <c r="AC163" s="1132"/>
      <c r="AD163" s="694"/>
      <c r="AE163" s="773" t="s">
        <v>2196</v>
      </c>
      <c r="AF163" s="713">
        <v>1</v>
      </c>
      <c r="AG163" s="813" t="s">
        <v>561</v>
      </c>
      <c r="AH163" s="705">
        <v>10</v>
      </c>
      <c r="AI163" s="713">
        <v>0</v>
      </c>
      <c r="AJ163" s="712"/>
      <c r="AK163" s="713"/>
      <c r="AL163" s="713"/>
      <c r="AM163" s="713"/>
      <c r="AN163" s="714"/>
      <c r="AO163" s="1206"/>
    </row>
    <row r="164" spans="1:41" s="724" customFormat="1" ht="17.25" thickBot="1">
      <c r="A164" s="744"/>
      <c r="B164" s="745"/>
      <c r="C164" s="745"/>
      <c r="D164" s="746"/>
      <c r="E164" s="874">
        <v>1</v>
      </c>
      <c r="F164" s="825" t="s">
        <v>1291</v>
      </c>
      <c r="G164" s="869">
        <v>5</v>
      </c>
      <c r="H164" s="875">
        <v>1</v>
      </c>
      <c r="I164" s="1210"/>
      <c r="J164" s="694"/>
      <c r="K164" s="744"/>
      <c r="L164" s="745"/>
      <c r="M164" s="745"/>
      <c r="N164" s="746"/>
      <c r="O164" s="719">
        <v>1</v>
      </c>
      <c r="P164" s="825" t="s">
        <v>1291</v>
      </c>
      <c r="Q164" s="720">
        <v>5</v>
      </c>
      <c r="R164" s="721">
        <v>1</v>
      </c>
      <c r="S164" s="1133"/>
      <c r="U164" s="744"/>
      <c r="V164" s="745"/>
      <c r="W164" s="745"/>
      <c r="X164" s="746"/>
      <c r="Y164" s="719">
        <v>1</v>
      </c>
      <c r="Z164" s="825" t="s">
        <v>1291</v>
      </c>
      <c r="AA164" s="720">
        <v>5</v>
      </c>
      <c r="AB164" s="721">
        <v>1</v>
      </c>
      <c r="AC164" s="1133"/>
      <c r="AD164" s="694"/>
      <c r="AE164" s="790"/>
      <c r="AF164" s="779"/>
      <c r="AG164" s="826"/>
      <c r="AH164" s="720"/>
      <c r="AI164" s="779"/>
      <c r="AJ164" s="780" t="s">
        <v>2195</v>
      </c>
      <c r="AK164" s="779">
        <v>1</v>
      </c>
      <c r="AL164" s="779">
        <v>0.11</v>
      </c>
      <c r="AM164" s="779">
        <v>5</v>
      </c>
      <c r="AN164" s="723">
        <v>1</v>
      </c>
      <c r="AO164" s="1210"/>
    </row>
    <row r="165" spans="1:41" s="460" customFormat="1" ht="16.5">
      <c r="A165" s="462"/>
      <c r="B165" s="462"/>
      <c r="C165" s="462"/>
      <c r="D165" s="462"/>
      <c r="E165" s="462"/>
      <c r="F165" s="462"/>
      <c r="G165" s="462"/>
      <c r="H165" s="462"/>
      <c r="I165" s="462"/>
      <c r="J165" s="461"/>
      <c r="AE165" s="463"/>
      <c r="AF165" s="464"/>
      <c r="AG165" s="464"/>
      <c r="AH165" s="464"/>
      <c r="AI165" s="465"/>
      <c r="AJ165" s="464"/>
      <c r="AK165" s="464"/>
      <c r="AL165" s="464"/>
      <c r="AM165" s="464"/>
      <c r="AN165" s="464"/>
      <c r="AO165" s="466"/>
    </row>
    <row r="166" spans="1:41" s="461" customFormat="1" ht="17.25" thickBot="1">
      <c r="A166" s="462"/>
      <c r="B166" s="462"/>
      <c r="C166" s="462"/>
      <c r="D166" s="462"/>
      <c r="E166" s="462"/>
      <c r="F166" s="462"/>
      <c r="G166" s="462"/>
      <c r="H166" s="462"/>
      <c r="I166" s="462"/>
      <c r="K166" s="460"/>
      <c r="L166" s="460"/>
      <c r="M166" s="460"/>
      <c r="N166" s="460"/>
      <c r="O166" s="460"/>
      <c r="P166" s="460"/>
      <c r="Q166" s="460"/>
      <c r="R166" s="460"/>
      <c r="S166" s="460"/>
      <c r="T166" s="460"/>
      <c r="U166" s="460"/>
      <c r="V166" s="460"/>
      <c r="W166" s="460"/>
      <c r="X166" s="460"/>
      <c r="Y166" s="460"/>
      <c r="Z166" s="460"/>
      <c r="AA166" s="460"/>
      <c r="AB166" s="460"/>
      <c r="AC166" s="460"/>
      <c r="AD166" s="460"/>
      <c r="AE166" s="462"/>
      <c r="AF166" s="462"/>
      <c r="AG166" s="462"/>
      <c r="AH166" s="462"/>
      <c r="AI166" s="462"/>
      <c r="AJ166" s="462"/>
      <c r="AK166" s="462"/>
      <c r="AL166" s="462"/>
      <c r="AM166" s="462"/>
      <c r="AN166" s="462"/>
      <c r="AO166" s="462"/>
    </row>
    <row r="167" spans="1:41" s="693" customFormat="1" ht="16.5" customHeight="1" thickBot="1">
      <c r="A167" s="1150" t="s">
        <v>574</v>
      </c>
      <c r="B167" s="1151"/>
      <c r="C167" s="1151"/>
      <c r="D167" s="1151"/>
      <c r="E167" s="1151"/>
      <c r="F167" s="1151"/>
      <c r="G167" s="1151"/>
      <c r="H167" s="1152"/>
      <c r="I167" s="694"/>
      <c r="J167" s="694"/>
      <c r="K167" s="1150" t="s">
        <v>575</v>
      </c>
      <c r="L167" s="1151"/>
      <c r="M167" s="1151"/>
      <c r="N167" s="1151"/>
      <c r="O167" s="1151"/>
      <c r="P167" s="1151"/>
      <c r="Q167" s="1151"/>
      <c r="R167" s="1152"/>
      <c r="S167" s="694"/>
      <c r="U167" s="1150" t="s">
        <v>399</v>
      </c>
      <c r="V167" s="1151"/>
      <c r="W167" s="1151"/>
      <c r="X167" s="1151"/>
      <c r="Y167" s="1151"/>
      <c r="Z167" s="1151"/>
      <c r="AA167" s="1151"/>
      <c r="AB167" s="1152"/>
      <c r="AC167" s="694"/>
      <c r="AD167" s="694"/>
      <c r="AE167" s="1150" t="s">
        <v>576</v>
      </c>
      <c r="AF167" s="1151"/>
      <c r="AG167" s="1151"/>
      <c r="AH167" s="1151"/>
      <c r="AI167" s="1151"/>
      <c r="AJ167" s="1151"/>
      <c r="AK167" s="1151"/>
      <c r="AL167" s="1151"/>
      <c r="AM167" s="1151"/>
      <c r="AN167" s="1152"/>
      <c r="AO167" s="694"/>
    </row>
    <row r="168" spans="1:41" s="693" customFormat="1" ht="32.25" thickBot="1">
      <c r="A168" s="1200" t="s">
        <v>293</v>
      </c>
      <c r="B168" s="1201"/>
      <c r="C168" s="1201"/>
      <c r="D168" s="1202"/>
      <c r="E168" s="1203" t="s">
        <v>294</v>
      </c>
      <c r="F168" s="1204"/>
      <c r="G168" s="1201"/>
      <c r="H168" s="1205"/>
      <c r="I168" s="143" t="s">
        <v>2197</v>
      </c>
      <c r="J168" s="694"/>
      <c r="K168" s="1200" t="s">
        <v>293</v>
      </c>
      <c r="L168" s="1201"/>
      <c r="M168" s="1201"/>
      <c r="N168" s="1202"/>
      <c r="O168" s="1203" t="s">
        <v>294</v>
      </c>
      <c r="P168" s="1204"/>
      <c r="Q168" s="1201"/>
      <c r="R168" s="1205"/>
      <c r="S168" s="143" t="s">
        <v>2197</v>
      </c>
      <c r="T168" s="694"/>
      <c r="U168" s="1200" t="s">
        <v>293</v>
      </c>
      <c r="V168" s="1201"/>
      <c r="W168" s="1201"/>
      <c r="X168" s="1202"/>
      <c r="Y168" s="1203" t="s">
        <v>294</v>
      </c>
      <c r="Z168" s="1204"/>
      <c r="AA168" s="1201"/>
      <c r="AB168" s="1205"/>
      <c r="AC168" s="143" t="s">
        <v>2197</v>
      </c>
      <c r="AD168" s="694"/>
      <c r="AE168" s="1200" t="s">
        <v>293</v>
      </c>
      <c r="AF168" s="1201"/>
      <c r="AG168" s="1201"/>
      <c r="AH168" s="1202"/>
      <c r="AI168" s="1202"/>
      <c r="AJ168" s="1203" t="s">
        <v>525</v>
      </c>
      <c r="AK168" s="1204"/>
      <c r="AL168" s="1201"/>
      <c r="AM168" s="1201"/>
      <c r="AN168" s="1205"/>
      <c r="AO168" s="143" t="s">
        <v>2197</v>
      </c>
    </row>
    <row r="169" spans="1:41" s="693" customFormat="1" ht="47.25">
      <c r="A169" s="866" t="s">
        <v>526</v>
      </c>
      <c r="B169" s="701" t="s">
        <v>219</v>
      </c>
      <c r="C169" s="701" t="s">
        <v>297</v>
      </c>
      <c r="D169" s="701" t="s">
        <v>527</v>
      </c>
      <c r="E169" s="702" t="s">
        <v>299</v>
      </c>
      <c r="F169" s="701" t="s">
        <v>219</v>
      </c>
      <c r="G169" s="701" t="s">
        <v>297</v>
      </c>
      <c r="H169" s="703" t="s">
        <v>300</v>
      </c>
      <c r="I169" s="704" t="s">
        <v>1066</v>
      </c>
      <c r="J169" s="694"/>
      <c r="K169" s="700" t="s">
        <v>526</v>
      </c>
      <c r="L169" s="701" t="s">
        <v>219</v>
      </c>
      <c r="M169" s="701" t="s">
        <v>297</v>
      </c>
      <c r="N169" s="701" t="s">
        <v>527</v>
      </c>
      <c r="O169" s="702" t="s">
        <v>299</v>
      </c>
      <c r="P169" s="701" t="s">
        <v>219</v>
      </c>
      <c r="Q169" s="701" t="s">
        <v>528</v>
      </c>
      <c r="R169" s="703" t="s">
        <v>300</v>
      </c>
      <c r="S169" s="704" t="s">
        <v>1066</v>
      </c>
      <c r="T169" s="694"/>
      <c r="U169" s="700" t="s">
        <v>299</v>
      </c>
      <c r="V169" s="701" t="s">
        <v>219</v>
      </c>
      <c r="W169" s="701" t="s">
        <v>528</v>
      </c>
      <c r="X169" s="705" t="s">
        <v>300</v>
      </c>
      <c r="Y169" s="706" t="s">
        <v>299</v>
      </c>
      <c r="Z169" s="701" t="s">
        <v>219</v>
      </c>
      <c r="AA169" s="701" t="s">
        <v>528</v>
      </c>
      <c r="AB169" s="707" t="s">
        <v>300</v>
      </c>
      <c r="AC169" s="704" t="s">
        <v>1066</v>
      </c>
      <c r="AD169" s="694"/>
      <c r="AE169" s="782" t="s">
        <v>529</v>
      </c>
      <c r="AF169" s="783" t="s">
        <v>530</v>
      </c>
      <c r="AG169" s="783" t="s">
        <v>219</v>
      </c>
      <c r="AH169" s="784" t="s">
        <v>251</v>
      </c>
      <c r="AI169" s="783" t="s">
        <v>531</v>
      </c>
      <c r="AJ169" s="785" t="s">
        <v>307</v>
      </c>
      <c r="AK169" s="783" t="s">
        <v>530</v>
      </c>
      <c r="AL169" s="783" t="s">
        <v>219</v>
      </c>
      <c r="AM169" s="783" t="s">
        <v>251</v>
      </c>
      <c r="AN169" s="786" t="s">
        <v>309</v>
      </c>
      <c r="AO169" s="829" t="s">
        <v>1066</v>
      </c>
    </row>
    <row r="170" spans="1:41" s="693" customFormat="1" ht="15.75">
      <c r="A170" s="866">
        <v>5</v>
      </c>
      <c r="B170" s="701">
        <v>0.97</v>
      </c>
      <c r="C170" s="701">
        <v>10</v>
      </c>
      <c r="D170" s="701">
        <v>1</v>
      </c>
      <c r="E170" s="702"/>
      <c r="F170" s="701"/>
      <c r="G170" s="701"/>
      <c r="H170" s="703"/>
      <c r="I170" s="1132"/>
      <c r="J170" s="694"/>
      <c r="K170" s="700">
        <v>10</v>
      </c>
      <c r="L170" s="705">
        <v>0.92</v>
      </c>
      <c r="M170" s="701">
        <v>10</v>
      </c>
      <c r="N170" s="701">
        <v>1</v>
      </c>
      <c r="O170" s="702"/>
      <c r="P170" s="701"/>
      <c r="Q170" s="701"/>
      <c r="R170" s="703"/>
      <c r="S170" s="1131"/>
      <c r="T170" s="694"/>
      <c r="U170" s="700">
        <v>255</v>
      </c>
      <c r="V170" s="824" t="s">
        <v>405</v>
      </c>
      <c r="W170" s="701">
        <v>10</v>
      </c>
      <c r="X170" s="705">
        <v>1</v>
      </c>
      <c r="Y170" s="706"/>
      <c r="Z170" s="701"/>
      <c r="AA170" s="701"/>
      <c r="AB170" s="707"/>
      <c r="AC170" s="1131"/>
      <c r="AD170" s="694"/>
      <c r="AE170" s="732" t="s">
        <v>2198</v>
      </c>
      <c r="AF170" s="713">
        <v>11</v>
      </c>
      <c r="AG170" s="713">
        <v>0.91</v>
      </c>
      <c r="AH170" s="701">
        <v>10</v>
      </c>
      <c r="AI170" s="713">
        <v>0</v>
      </c>
      <c r="AJ170" s="712"/>
      <c r="AK170" s="713"/>
      <c r="AL170" s="713"/>
      <c r="AM170" s="713"/>
      <c r="AN170" s="714"/>
      <c r="AO170" s="1131"/>
    </row>
    <row r="171" spans="1:41" s="693" customFormat="1" ht="15.75">
      <c r="A171" s="866">
        <v>4</v>
      </c>
      <c r="B171" s="864">
        <v>0.98</v>
      </c>
      <c r="C171" s="701">
        <v>10</v>
      </c>
      <c r="D171" s="701">
        <v>1</v>
      </c>
      <c r="E171" s="702"/>
      <c r="F171" s="701"/>
      <c r="G171" s="701"/>
      <c r="H171" s="703"/>
      <c r="I171" s="1132"/>
      <c r="J171" s="694"/>
      <c r="K171" s="700">
        <v>9</v>
      </c>
      <c r="L171" s="701">
        <v>0.93</v>
      </c>
      <c r="M171" s="701">
        <v>10</v>
      </c>
      <c r="N171" s="701">
        <v>1</v>
      </c>
      <c r="O171" s="702"/>
      <c r="P171" s="701"/>
      <c r="Q171" s="701"/>
      <c r="R171" s="703"/>
      <c r="S171" s="1132"/>
      <c r="T171" s="694"/>
      <c r="U171" s="700">
        <v>10</v>
      </c>
      <c r="V171" s="705">
        <v>0.92</v>
      </c>
      <c r="W171" s="701">
        <v>10</v>
      </c>
      <c r="X171" s="701">
        <v>1</v>
      </c>
      <c r="Y171" s="706"/>
      <c r="Z171" s="701"/>
      <c r="AA171" s="701"/>
      <c r="AB171" s="707"/>
      <c r="AC171" s="1132"/>
      <c r="AD171" s="694"/>
      <c r="AE171" s="732" t="s">
        <v>2199</v>
      </c>
      <c r="AF171" s="713">
        <v>10</v>
      </c>
      <c r="AG171" s="713">
        <v>0.92</v>
      </c>
      <c r="AH171" s="701">
        <v>10</v>
      </c>
      <c r="AI171" s="713">
        <v>0</v>
      </c>
      <c r="AJ171" s="712"/>
      <c r="AK171" s="713"/>
      <c r="AL171" s="713"/>
      <c r="AM171" s="713"/>
      <c r="AN171" s="714"/>
      <c r="AO171" s="1132"/>
    </row>
    <row r="172" spans="1:41" s="693" customFormat="1" ht="15.75">
      <c r="A172" s="866">
        <v>3</v>
      </c>
      <c r="B172" s="864">
        <v>0.99</v>
      </c>
      <c r="C172" s="864">
        <v>10</v>
      </c>
      <c r="D172" s="864">
        <v>1</v>
      </c>
      <c r="E172" s="729"/>
      <c r="F172" s="730"/>
      <c r="G172" s="730"/>
      <c r="H172" s="731"/>
      <c r="I172" s="1132"/>
      <c r="J172" s="694"/>
      <c r="K172" s="700">
        <v>8</v>
      </c>
      <c r="L172" s="705">
        <v>0.94</v>
      </c>
      <c r="M172" s="701">
        <v>10</v>
      </c>
      <c r="N172" s="701">
        <v>1</v>
      </c>
      <c r="O172" s="702"/>
      <c r="P172" s="701"/>
      <c r="Q172" s="701"/>
      <c r="R172" s="703"/>
      <c r="S172" s="1132"/>
      <c r="T172" s="694"/>
      <c r="U172" s="700">
        <v>9</v>
      </c>
      <c r="V172" s="701">
        <v>0.93</v>
      </c>
      <c r="W172" s="701">
        <v>10</v>
      </c>
      <c r="X172" s="701">
        <v>1</v>
      </c>
      <c r="Y172" s="706"/>
      <c r="Z172" s="701"/>
      <c r="AA172" s="701"/>
      <c r="AB172" s="707"/>
      <c r="AC172" s="1132"/>
      <c r="AD172" s="694"/>
      <c r="AE172" s="732" t="s">
        <v>2200</v>
      </c>
      <c r="AF172" s="713">
        <v>9</v>
      </c>
      <c r="AG172" s="713">
        <v>0.93</v>
      </c>
      <c r="AH172" s="701">
        <v>10</v>
      </c>
      <c r="AI172" s="713">
        <v>0</v>
      </c>
      <c r="AJ172" s="712"/>
      <c r="AK172" s="713"/>
      <c r="AL172" s="713"/>
      <c r="AM172" s="713"/>
      <c r="AN172" s="714"/>
      <c r="AO172" s="1132"/>
    </row>
    <row r="173" spans="1:41" s="693" customFormat="1" ht="15.75">
      <c r="A173" s="866">
        <v>2</v>
      </c>
      <c r="B173" s="896" t="s">
        <v>555</v>
      </c>
      <c r="C173" s="864">
        <v>10</v>
      </c>
      <c r="D173" s="864">
        <v>1</v>
      </c>
      <c r="E173" s="729"/>
      <c r="F173" s="730"/>
      <c r="G173" s="730"/>
      <c r="H173" s="731"/>
      <c r="I173" s="1132"/>
      <c r="J173" s="694"/>
      <c r="K173" s="700">
        <v>7</v>
      </c>
      <c r="L173" s="701">
        <v>0.95</v>
      </c>
      <c r="M173" s="701">
        <v>10</v>
      </c>
      <c r="N173" s="701">
        <v>1</v>
      </c>
      <c r="O173" s="702"/>
      <c r="P173" s="701"/>
      <c r="Q173" s="701"/>
      <c r="R173" s="703"/>
      <c r="S173" s="1132"/>
      <c r="T173" s="694"/>
      <c r="U173" s="700">
        <v>8</v>
      </c>
      <c r="V173" s="705">
        <v>0.94</v>
      </c>
      <c r="W173" s="701">
        <v>10</v>
      </c>
      <c r="X173" s="701">
        <v>1</v>
      </c>
      <c r="Y173" s="706"/>
      <c r="Z173" s="701"/>
      <c r="AA173" s="701"/>
      <c r="AB173" s="707"/>
      <c r="AC173" s="1132"/>
      <c r="AD173" s="694"/>
      <c r="AE173" s="732" t="s">
        <v>2201</v>
      </c>
      <c r="AF173" s="713">
        <v>8</v>
      </c>
      <c r="AG173" s="713">
        <v>0.94</v>
      </c>
      <c r="AH173" s="701">
        <v>10</v>
      </c>
      <c r="AI173" s="713">
        <v>0</v>
      </c>
      <c r="AJ173" s="712"/>
      <c r="AK173" s="713"/>
      <c r="AL173" s="713"/>
      <c r="AM173" s="713"/>
      <c r="AN173" s="714"/>
      <c r="AO173" s="1132"/>
    </row>
    <row r="174" spans="1:41" s="693" customFormat="1" ht="15.75">
      <c r="A174" s="866">
        <v>1</v>
      </c>
      <c r="B174" s="896">
        <v>1.01</v>
      </c>
      <c r="C174" s="864">
        <v>10</v>
      </c>
      <c r="D174" s="864">
        <v>1</v>
      </c>
      <c r="E174" s="729"/>
      <c r="F174" s="730"/>
      <c r="G174" s="730"/>
      <c r="H174" s="731"/>
      <c r="I174" s="1132"/>
      <c r="J174" s="694"/>
      <c r="K174" s="700">
        <v>6</v>
      </c>
      <c r="L174" s="705">
        <v>0.96</v>
      </c>
      <c r="M174" s="701">
        <v>10</v>
      </c>
      <c r="N174" s="701">
        <v>1</v>
      </c>
      <c r="O174" s="702"/>
      <c r="P174" s="701"/>
      <c r="Q174" s="701"/>
      <c r="R174" s="703"/>
      <c r="S174" s="1132"/>
      <c r="T174" s="694"/>
      <c r="U174" s="700">
        <v>7</v>
      </c>
      <c r="V174" s="701">
        <v>0.95</v>
      </c>
      <c r="W174" s="701">
        <v>10</v>
      </c>
      <c r="X174" s="701">
        <v>1</v>
      </c>
      <c r="Y174" s="706"/>
      <c r="Z174" s="701"/>
      <c r="AA174" s="701"/>
      <c r="AB174" s="707"/>
      <c r="AC174" s="1132"/>
      <c r="AD174" s="694"/>
      <c r="AE174" s="732" t="s">
        <v>2202</v>
      </c>
      <c r="AF174" s="713">
        <v>7</v>
      </c>
      <c r="AG174" s="713">
        <v>0.95</v>
      </c>
      <c r="AH174" s="701">
        <v>10</v>
      </c>
      <c r="AI174" s="713">
        <v>0</v>
      </c>
      <c r="AJ174" s="712"/>
      <c r="AK174" s="713"/>
      <c r="AL174" s="713"/>
      <c r="AM174" s="713"/>
      <c r="AN174" s="714"/>
      <c r="AO174" s="1132"/>
    </row>
    <row r="175" spans="1:41" s="693" customFormat="1" ht="17.25" thickBot="1">
      <c r="A175" s="744"/>
      <c r="B175" s="745"/>
      <c r="C175" s="745"/>
      <c r="D175" s="746"/>
      <c r="E175" s="1281" t="s">
        <v>310</v>
      </c>
      <c r="F175" s="1282"/>
      <c r="G175" s="1283"/>
      <c r="H175" s="1284"/>
      <c r="I175" s="1133"/>
      <c r="J175" s="718"/>
      <c r="K175" s="700">
        <v>5</v>
      </c>
      <c r="L175" s="701">
        <v>0.97</v>
      </c>
      <c r="M175" s="701">
        <v>10</v>
      </c>
      <c r="N175" s="701">
        <v>1</v>
      </c>
      <c r="O175" s="702"/>
      <c r="P175" s="701"/>
      <c r="Q175" s="701"/>
      <c r="R175" s="703"/>
      <c r="S175" s="1132"/>
      <c r="T175" s="694"/>
      <c r="U175" s="700">
        <v>6</v>
      </c>
      <c r="V175" s="705">
        <v>0.96</v>
      </c>
      <c r="W175" s="701">
        <v>10</v>
      </c>
      <c r="X175" s="701">
        <v>1</v>
      </c>
      <c r="Y175" s="706"/>
      <c r="Z175" s="701"/>
      <c r="AA175" s="701"/>
      <c r="AB175" s="707"/>
      <c r="AC175" s="1132"/>
      <c r="AD175" s="694"/>
      <c r="AE175" s="732" t="s">
        <v>2203</v>
      </c>
      <c r="AF175" s="713">
        <v>6</v>
      </c>
      <c r="AG175" s="713">
        <v>0.96</v>
      </c>
      <c r="AH175" s="701">
        <v>10</v>
      </c>
      <c r="AI175" s="713">
        <v>0</v>
      </c>
      <c r="AJ175" s="712"/>
      <c r="AK175" s="713"/>
      <c r="AL175" s="713"/>
      <c r="AM175" s="713"/>
      <c r="AN175" s="714"/>
      <c r="AO175" s="1132"/>
    </row>
    <row r="176" spans="1:41" s="693" customFormat="1" ht="16.5">
      <c r="A176" s="933"/>
      <c r="B176" s="933"/>
      <c r="C176" s="933"/>
      <c r="D176" s="933"/>
      <c r="E176" s="931"/>
      <c r="F176" s="931"/>
      <c r="G176" s="931"/>
      <c r="H176" s="931"/>
      <c r="I176" s="948"/>
      <c r="J176" s="718"/>
      <c r="K176" s="700">
        <v>4</v>
      </c>
      <c r="L176" s="705">
        <v>0.98</v>
      </c>
      <c r="M176" s="701">
        <v>10</v>
      </c>
      <c r="N176" s="701">
        <v>1</v>
      </c>
      <c r="O176" s="702"/>
      <c r="P176" s="701"/>
      <c r="Q176" s="701"/>
      <c r="R176" s="703"/>
      <c r="S176" s="1132"/>
      <c r="T176" s="694"/>
      <c r="U176" s="700">
        <v>5</v>
      </c>
      <c r="V176" s="701">
        <v>0.97</v>
      </c>
      <c r="W176" s="701">
        <v>10</v>
      </c>
      <c r="X176" s="701">
        <v>1</v>
      </c>
      <c r="Y176" s="706"/>
      <c r="Z176" s="701"/>
      <c r="AA176" s="701"/>
      <c r="AB176" s="707"/>
      <c r="AC176" s="1132"/>
      <c r="AD176" s="694"/>
      <c r="AE176" s="732" t="s">
        <v>2204</v>
      </c>
      <c r="AF176" s="713">
        <v>5</v>
      </c>
      <c r="AG176" s="713">
        <v>0.97</v>
      </c>
      <c r="AH176" s="701">
        <v>10</v>
      </c>
      <c r="AI176" s="713">
        <v>0</v>
      </c>
      <c r="AJ176" s="712"/>
      <c r="AK176" s="713"/>
      <c r="AL176" s="713"/>
      <c r="AM176" s="713"/>
      <c r="AN176" s="714"/>
      <c r="AO176" s="1132"/>
    </row>
    <row r="177" spans="1:41" s="693" customFormat="1" ht="16.5">
      <c r="A177" s="933"/>
      <c r="B177" s="933"/>
      <c r="C177" s="933"/>
      <c r="D177" s="933"/>
      <c r="E177" s="931"/>
      <c r="F177" s="931"/>
      <c r="G177" s="931"/>
      <c r="H177" s="931"/>
      <c r="I177" s="948"/>
      <c r="J177" s="718"/>
      <c r="K177" s="700">
        <v>3</v>
      </c>
      <c r="L177" s="705">
        <v>0.99</v>
      </c>
      <c r="M177" s="705">
        <v>10</v>
      </c>
      <c r="N177" s="705">
        <v>1</v>
      </c>
      <c r="O177" s="702"/>
      <c r="P177" s="701"/>
      <c r="Q177" s="701"/>
      <c r="R177" s="703"/>
      <c r="S177" s="1132"/>
      <c r="T177" s="694"/>
      <c r="U177" s="700">
        <v>4</v>
      </c>
      <c r="V177" s="705">
        <v>0.98</v>
      </c>
      <c r="W177" s="701">
        <v>10</v>
      </c>
      <c r="X177" s="701">
        <v>1</v>
      </c>
      <c r="Y177" s="706"/>
      <c r="Z177" s="701"/>
      <c r="AA177" s="701"/>
      <c r="AB177" s="707"/>
      <c r="AC177" s="1132"/>
      <c r="AD177" s="694"/>
      <c r="AE177" s="732" t="s">
        <v>2205</v>
      </c>
      <c r="AF177" s="713">
        <v>4</v>
      </c>
      <c r="AG177" s="713">
        <v>0.98</v>
      </c>
      <c r="AH177" s="701">
        <v>10</v>
      </c>
      <c r="AI177" s="713">
        <v>0</v>
      </c>
      <c r="AJ177" s="712"/>
      <c r="AK177" s="713"/>
      <c r="AL177" s="713"/>
      <c r="AM177" s="713"/>
      <c r="AN177" s="714"/>
      <c r="AO177" s="1132"/>
    </row>
    <row r="178" spans="1:41" s="693" customFormat="1" ht="16.5">
      <c r="A178" s="933"/>
      <c r="B178" s="933"/>
      <c r="C178" s="933"/>
      <c r="D178" s="933"/>
      <c r="E178" s="931"/>
      <c r="F178" s="931"/>
      <c r="G178" s="931"/>
      <c r="H178" s="931"/>
      <c r="I178" s="948"/>
      <c r="J178" s="718"/>
      <c r="K178" s="700">
        <v>2</v>
      </c>
      <c r="L178" s="822" t="s">
        <v>555</v>
      </c>
      <c r="M178" s="705">
        <v>10</v>
      </c>
      <c r="N178" s="705">
        <v>1</v>
      </c>
      <c r="O178" s="702"/>
      <c r="P178" s="701"/>
      <c r="Q178" s="701"/>
      <c r="R178" s="703"/>
      <c r="S178" s="1132"/>
      <c r="T178" s="694"/>
      <c r="U178" s="700">
        <v>3</v>
      </c>
      <c r="V178" s="705">
        <v>0.99</v>
      </c>
      <c r="W178" s="705">
        <v>10</v>
      </c>
      <c r="X178" s="705">
        <v>1</v>
      </c>
      <c r="Y178" s="706"/>
      <c r="Z178" s="701"/>
      <c r="AA178" s="701"/>
      <c r="AB178" s="707"/>
      <c r="AC178" s="1132"/>
      <c r="AD178" s="694"/>
      <c r="AE178" s="732" t="s">
        <v>2206</v>
      </c>
      <c r="AF178" s="713">
        <v>3</v>
      </c>
      <c r="AG178" s="713">
        <v>0.99</v>
      </c>
      <c r="AH178" s="705">
        <v>10</v>
      </c>
      <c r="AI178" s="713">
        <v>0</v>
      </c>
      <c r="AJ178" s="712"/>
      <c r="AK178" s="713"/>
      <c r="AL178" s="713"/>
      <c r="AM178" s="713"/>
      <c r="AN178" s="714"/>
      <c r="AO178" s="1132"/>
    </row>
    <row r="179" spans="1:41" s="693" customFormat="1" ht="16.5">
      <c r="A179" s="933"/>
      <c r="B179" s="933"/>
      <c r="C179" s="933"/>
      <c r="D179" s="933"/>
      <c r="E179" s="931"/>
      <c r="F179" s="931"/>
      <c r="G179" s="931"/>
      <c r="H179" s="931"/>
      <c r="I179" s="948"/>
      <c r="J179" s="718"/>
      <c r="K179" s="700">
        <v>1</v>
      </c>
      <c r="L179" s="822">
        <v>1.01</v>
      </c>
      <c r="M179" s="705">
        <v>10</v>
      </c>
      <c r="N179" s="705">
        <v>1</v>
      </c>
      <c r="O179" s="702"/>
      <c r="P179" s="701"/>
      <c r="Q179" s="701"/>
      <c r="R179" s="703"/>
      <c r="S179" s="1132"/>
      <c r="T179" s="694"/>
      <c r="U179" s="700">
        <v>2</v>
      </c>
      <c r="V179" s="822" t="s">
        <v>555</v>
      </c>
      <c r="W179" s="705">
        <v>10</v>
      </c>
      <c r="X179" s="705">
        <v>1</v>
      </c>
      <c r="Y179" s="706"/>
      <c r="Z179" s="701"/>
      <c r="AA179" s="701"/>
      <c r="AB179" s="707"/>
      <c r="AC179" s="1132"/>
      <c r="AD179" s="694"/>
      <c r="AE179" s="732" t="s">
        <v>2207</v>
      </c>
      <c r="AF179" s="713">
        <v>2</v>
      </c>
      <c r="AG179" s="713" t="s">
        <v>555</v>
      </c>
      <c r="AH179" s="705">
        <v>10</v>
      </c>
      <c r="AI179" s="713">
        <v>0</v>
      </c>
      <c r="AJ179" s="712"/>
      <c r="AK179" s="713"/>
      <c r="AL179" s="713"/>
      <c r="AM179" s="713"/>
      <c r="AN179" s="714"/>
      <c r="AO179" s="1132"/>
    </row>
    <row r="180" spans="1:41" s="724" customFormat="1" ht="17.25" thickBot="1">
      <c r="A180" s="933"/>
      <c r="B180" s="933"/>
      <c r="C180" s="933"/>
      <c r="D180" s="933"/>
      <c r="E180" s="931"/>
      <c r="F180" s="931"/>
      <c r="G180" s="931"/>
      <c r="H180" s="931"/>
      <c r="I180" s="948"/>
      <c r="J180" s="718"/>
      <c r="K180" s="830"/>
      <c r="L180" s="831"/>
      <c r="M180" s="831"/>
      <c r="N180" s="831"/>
      <c r="O180" s="1281" t="s">
        <v>310</v>
      </c>
      <c r="P180" s="1282"/>
      <c r="Q180" s="1283"/>
      <c r="R180" s="1284"/>
      <c r="S180" s="1133"/>
      <c r="T180" s="718"/>
      <c r="U180" s="700">
        <v>1</v>
      </c>
      <c r="V180" s="822">
        <v>1.01</v>
      </c>
      <c r="W180" s="705">
        <v>10</v>
      </c>
      <c r="X180" s="705">
        <v>1</v>
      </c>
      <c r="Y180" s="1138"/>
      <c r="Z180" s="1139"/>
      <c r="AA180" s="1140"/>
      <c r="AB180" s="1141"/>
      <c r="AC180" s="1132"/>
      <c r="AD180" s="694"/>
      <c r="AE180" s="773" t="s">
        <v>2208</v>
      </c>
      <c r="AF180" s="713">
        <v>1</v>
      </c>
      <c r="AG180" s="713">
        <v>1.01</v>
      </c>
      <c r="AH180" s="705">
        <v>10</v>
      </c>
      <c r="AI180" s="713">
        <v>0</v>
      </c>
      <c r="AJ180" s="712"/>
      <c r="AK180" s="713"/>
      <c r="AL180" s="713"/>
      <c r="AM180" s="713"/>
      <c r="AN180" s="714"/>
      <c r="AO180" s="1132"/>
    </row>
    <row r="181" spans="1:41" s="724" customFormat="1" ht="17.25" thickBot="1">
      <c r="A181" s="677"/>
      <c r="B181" s="677"/>
      <c r="C181" s="677"/>
      <c r="D181" s="677"/>
      <c r="E181" s="677"/>
      <c r="F181" s="677"/>
      <c r="G181" s="677"/>
      <c r="H181" s="677"/>
      <c r="I181" s="677"/>
      <c r="J181" s="693"/>
      <c r="K181" s="693"/>
      <c r="L181" s="693"/>
      <c r="M181" s="693"/>
      <c r="N181" s="693"/>
      <c r="O181" s="776"/>
      <c r="P181" s="776"/>
      <c r="Q181" s="776"/>
      <c r="R181" s="776"/>
      <c r="S181" s="787"/>
      <c r="T181" s="693"/>
      <c r="U181" s="1297"/>
      <c r="V181" s="1283"/>
      <c r="W181" s="1283"/>
      <c r="X181" s="1298"/>
      <c r="Y181" s="1281" t="s">
        <v>532</v>
      </c>
      <c r="Z181" s="1282"/>
      <c r="AA181" s="1283"/>
      <c r="AB181" s="1284"/>
      <c r="AC181" s="1133"/>
      <c r="AD181" s="718"/>
      <c r="AE181" s="778"/>
      <c r="AF181" s="779"/>
      <c r="AG181" s="779"/>
      <c r="AH181" s="720"/>
      <c r="AI181" s="779"/>
      <c r="AJ181" s="1253" t="s">
        <v>532</v>
      </c>
      <c r="AK181" s="1254"/>
      <c r="AL181" s="1254"/>
      <c r="AM181" s="1254"/>
      <c r="AN181" s="1255"/>
      <c r="AO181" s="1133"/>
    </row>
    <row r="182" spans="1:41" s="462" customFormat="1" ht="16.5">
      <c r="A182" s="460"/>
      <c r="B182" s="460"/>
      <c r="C182" s="460"/>
      <c r="D182" s="460"/>
      <c r="E182" s="460"/>
      <c r="F182" s="460"/>
      <c r="G182" s="460"/>
      <c r="H182" s="460"/>
      <c r="I182" s="460"/>
      <c r="K182" s="460"/>
      <c r="L182" s="460"/>
      <c r="M182" s="460"/>
      <c r="N182" s="460"/>
      <c r="O182" s="460"/>
      <c r="P182" s="460"/>
      <c r="Q182" s="460"/>
      <c r="R182" s="460"/>
      <c r="S182" s="460"/>
      <c r="U182" s="460"/>
      <c r="V182" s="460"/>
      <c r="W182" s="460"/>
      <c r="X182" s="460"/>
      <c r="Y182" s="460"/>
      <c r="Z182" s="460"/>
      <c r="AA182" s="460"/>
      <c r="AB182" s="460"/>
      <c r="AC182" s="460"/>
      <c r="AD182" s="461"/>
      <c r="AE182" s="464"/>
      <c r="AF182" s="464"/>
      <c r="AG182" s="464"/>
      <c r="AH182" s="464"/>
      <c r="AI182" s="464"/>
      <c r="AJ182" s="464"/>
      <c r="AK182" s="464"/>
      <c r="AL182" s="464"/>
      <c r="AM182" s="464"/>
      <c r="AN182" s="464"/>
      <c r="AO182" s="466"/>
    </row>
    <row r="183" spans="1:41" s="460" customFormat="1" ht="17.25" thickBot="1">
      <c r="A183" s="462"/>
      <c r="B183" s="462"/>
      <c r="C183" s="462"/>
      <c r="D183" s="462"/>
      <c r="E183" s="462"/>
      <c r="F183" s="462"/>
      <c r="G183" s="462"/>
      <c r="H183" s="462"/>
      <c r="I183" s="462"/>
      <c r="K183" s="462"/>
      <c r="L183" s="462"/>
      <c r="M183" s="462"/>
      <c r="N183" s="462"/>
      <c r="O183" s="462"/>
      <c r="P183" s="462"/>
      <c r="Q183" s="462"/>
      <c r="R183" s="462"/>
      <c r="S183" s="462"/>
      <c r="T183" s="462"/>
      <c r="U183" s="462"/>
      <c r="V183" s="462"/>
      <c r="W183" s="462"/>
      <c r="X183" s="462"/>
      <c r="Y183" s="462"/>
      <c r="Z183" s="462"/>
      <c r="AA183" s="462"/>
      <c r="AB183" s="462"/>
      <c r="AC183" s="462"/>
      <c r="AD183" s="462"/>
      <c r="AE183" s="462"/>
      <c r="AF183" s="462"/>
      <c r="AG183" s="462"/>
      <c r="AH183" s="462"/>
      <c r="AI183" s="462"/>
      <c r="AJ183" s="462"/>
      <c r="AK183" s="462"/>
      <c r="AL183" s="462"/>
      <c r="AM183" s="462"/>
      <c r="AN183" s="462"/>
      <c r="AO183" s="462"/>
    </row>
    <row r="184" spans="1:41" s="724" customFormat="1" ht="17.25" customHeight="1" thickBot="1">
      <c r="A184" s="1150" t="s">
        <v>577</v>
      </c>
      <c r="B184" s="1151"/>
      <c r="C184" s="1151"/>
      <c r="D184" s="1151"/>
      <c r="E184" s="1151"/>
      <c r="F184" s="1151"/>
      <c r="G184" s="1151"/>
      <c r="H184" s="1152"/>
      <c r="I184" s="694"/>
      <c r="J184" s="816"/>
      <c r="K184" s="1150" t="s">
        <v>578</v>
      </c>
      <c r="L184" s="1151"/>
      <c r="M184" s="1151"/>
      <c r="N184" s="1151"/>
      <c r="O184" s="1151"/>
      <c r="P184" s="1151"/>
      <c r="Q184" s="1151"/>
      <c r="R184" s="1152"/>
      <c r="S184" s="694"/>
      <c r="T184" s="694"/>
      <c r="U184" s="1150" t="s">
        <v>408</v>
      </c>
      <c r="V184" s="1151"/>
      <c r="W184" s="1151"/>
      <c r="X184" s="1151"/>
      <c r="Y184" s="1151"/>
      <c r="Z184" s="1151"/>
      <c r="AA184" s="1151"/>
      <c r="AB184" s="1152"/>
      <c r="AC184" s="694"/>
      <c r="AD184" s="694"/>
      <c r="AE184" s="1150" t="s">
        <v>579</v>
      </c>
      <c r="AF184" s="1151"/>
      <c r="AG184" s="1151"/>
      <c r="AH184" s="1151"/>
      <c r="AI184" s="1151"/>
      <c r="AJ184" s="1151"/>
      <c r="AK184" s="1151"/>
      <c r="AL184" s="1151"/>
      <c r="AM184" s="1151"/>
      <c r="AN184" s="1152"/>
      <c r="AO184" s="694"/>
    </row>
    <row r="185" spans="1:41" s="724" customFormat="1" ht="31.5">
      <c r="A185" s="1200" t="s">
        <v>293</v>
      </c>
      <c r="B185" s="1201"/>
      <c r="C185" s="1201"/>
      <c r="D185" s="1202"/>
      <c r="E185" s="1203" t="s">
        <v>294</v>
      </c>
      <c r="F185" s="1204"/>
      <c r="G185" s="1201"/>
      <c r="H185" s="1205"/>
      <c r="I185" s="143" t="s">
        <v>2209</v>
      </c>
      <c r="J185" s="694"/>
      <c r="K185" s="1200" t="s">
        <v>293</v>
      </c>
      <c r="L185" s="1201"/>
      <c r="M185" s="1201"/>
      <c r="N185" s="1202"/>
      <c r="O185" s="1203" t="s">
        <v>294</v>
      </c>
      <c r="P185" s="1204"/>
      <c r="Q185" s="1201"/>
      <c r="R185" s="1205"/>
      <c r="S185" s="143" t="s">
        <v>2209</v>
      </c>
      <c r="T185" s="694"/>
      <c r="U185" s="1200" t="s">
        <v>293</v>
      </c>
      <c r="V185" s="1201"/>
      <c r="W185" s="1201"/>
      <c r="X185" s="1202"/>
      <c r="Y185" s="1203" t="s">
        <v>294</v>
      </c>
      <c r="Z185" s="1204"/>
      <c r="AA185" s="1201"/>
      <c r="AB185" s="1205"/>
      <c r="AC185" s="143" t="s">
        <v>2209</v>
      </c>
      <c r="AD185" s="694"/>
      <c r="AE185" s="1200" t="s">
        <v>293</v>
      </c>
      <c r="AF185" s="1201"/>
      <c r="AG185" s="1201"/>
      <c r="AH185" s="1202"/>
      <c r="AI185" s="1202"/>
      <c r="AJ185" s="1203" t="s">
        <v>525</v>
      </c>
      <c r="AK185" s="1204"/>
      <c r="AL185" s="1201"/>
      <c r="AM185" s="1201"/>
      <c r="AN185" s="1205"/>
      <c r="AO185" s="143" t="s">
        <v>2209</v>
      </c>
    </row>
    <row r="186" spans="1:41" s="724" customFormat="1" ht="47.25">
      <c r="A186" s="866" t="s">
        <v>526</v>
      </c>
      <c r="B186" s="701" t="s">
        <v>219</v>
      </c>
      <c r="C186" s="701" t="s">
        <v>297</v>
      </c>
      <c r="D186" s="701" t="s">
        <v>527</v>
      </c>
      <c r="E186" s="702" t="s">
        <v>299</v>
      </c>
      <c r="F186" s="701" t="s">
        <v>219</v>
      </c>
      <c r="G186" s="701" t="s">
        <v>297</v>
      </c>
      <c r="H186" s="703" t="s">
        <v>300</v>
      </c>
      <c r="I186" s="704" t="s">
        <v>1066</v>
      </c>
      <c r="J186" s="694"/>
      <c r="K186" s="700" t="s">
        <v>526</v>
      </c>
      <c r="L186" s="701" t="s">
        <v>219</v>
      </c>
      <c r="M186" s="701" t="s">
        <v>297</v>
      </c>
      <c r="N186" s="701" t="s">
        <v>527</v>
      </c>
      <c r="O186" s="702" t="s">
        <v>299</v>
      </c>
      <c r="P186" s="701" t="s">
        <v>219</v>
      </c>
      <c r="Q186" s="701" t="s">
        <v>297</v>
      </c>
      <c r="R186" s="703" t="s">
        <v>300</v>
      </c>
      <c r="S186" s="704" t="s">
        <v>1066</v>
      </c>
      <c r="T186" s="694"/>
      <c r="U186" s="700" t="s">
        <v>299</v>
      </c>
      <c r="V186" s="701" t="s">
        <v>219</v>
      </c>
      <c r="W186" s="701" t="s">
        <v>528</v>
      </c>
      <c r="X186" s="705" t="s">
        <v>300</v>
      </c>
      <c r="Y186" s="706" t="s">
        <v>299</v>
      </c>
      <c r="Z186" s="701" t="s">
        <v>219</v>
      </c>
      <c r="AA186" s="701" t="s">
        <v>528</v>
      </c>
      <c r="AB186" s="707" t="s">
        <v>300</v>
      </c>
      <c r="AC186" s="704" t="s">
        <v>1066</v>
      </c>
      <c r="AD186" s="694"/>
      <c r="AE186" s="708" t="s">
        <v>529</v>
      </c>
      <c r="AF186" s="701" t="s">
        <v>530</v>
      </c>
      <c r="AG186" s="701" t="s">
        <v>219</v>
      </c>
      <c r="AH186" s="705" t="s">
        <v>251</v>
      </c>
      <c r="AI186" s="701" t="s">
        <v>531</v>
      </c>
      <c r="AJ186" s="702" t="s">
        <v>307</v>
      </c>
      <c r="AK186" s="701" t="s">
        <v>530</v>
      </c>
      <c r="AL186" s="701" t="s">
        <v>219</v>
      </c>
      <c r="AM186" s="701" t="s">
        <v>251</v>
      </c>
      <c r="AN186" s="703" t="s">
        <v>309</v>
      </c>
      <c r="AO186" s="704" t="s">
        <v>1066</v>
      </c>
    </row>
    <row r="187" spans="1:41" s="724" customFormat="1" ht="16.5">
      <c r="A187" s="866">
        <v>5</v>
      </c>
      <c r="B187" s="701">
        <v>0.97</v>
      </c>
      <c r="C187" s="701">
        <v>10</v>
      </c>
      <c r="D187" s="701">
        <v>1</v>
      </c>
      <c r="E187" s="702"/>
      <c r="F187" s="701"/>
      <c r="G187" s="701"/>
      <c r="H187" s="703"/>
      <c r="I187" s="1132"/>
      <c r="J187" s="694"/>
      <c r="K187" s="700">
        <v>10</v>
      </c>
      <c r="L187" s="701">
        <v>0.92</v>
      </c>
      <c r="M187" s="701">
        <v>10</v>
      </c>
      <c r="N187" s="701">
        <v>1</v>
      </c>
      <c r="O187" s="702"/>
      <c r="P187" s="701"/>
      <c r="Q187" s="701"/>
      <c r="R187" s="703"/>
      <c r="S187" s="1131"/>
      <c r="T187" s="694"/>
      <c r="U187" s="700">
        <v>255</v>
      </c>
      <c r="V187" s="824" t="s">
        <v>405</v>
      </c>
      <c r="W187" s="701">
        <v>20</v>
      </c>
      <c r="X187" s="705">
        <v>2</v>
      </c>
      <c r="Y187" s="706"/>
      <c r="Z187" s="701"/>
      <c r="AA187" s="701"/>
      <c r="AB187" s="707"/>
      <c r="AC187" s="1131"/>
      <c r="AD187" s="694"/>
      <c r="AE187" s="732" t="s">
        <v>2210</v>
      </c>
      <c r="AF187" s="713">
        <v>12</v>
      </c>
      <c r="AG187" s="813" t="s">
        <v>553</v>
      </c>
      <c r="AH187" s="701">
        <v>10</v>
      </c>
      <c r="AI187" s="713">
        <v>0</v>
      </c>
      <c r="AJ187" s="712"/>
      <c r="AK187" s="713"/>
      <c r="AL187" s="713"/>
      <c r="AM187" s="713"/>
      <c r="AN187" s="714"/>
      <c r="AO187" s="1131"/>
    </row>
    <row r="188" spans="1:41" s="724" customFormat="1" ht="16.5">
      <c r="A188" s="866">
        <v>4</v>
      </c>
      <c r="B188" s="701">
        <v>0.98</v>
      </c>
      <c r="C188" s="701">
        <v>10</v>
      </c>
      <c r="D188" s="701">
        <v>1</v>
      </c>
      <c r="E188" s="702"/>
      <c r="F188" s="701"/>
      <c r="G188" s="701"/>
      <c r="H188" s="703"/>
      <c r="I188" s="1132"/>
      <c r="J188" s="694"/>
      <c r="K188" s="700">
        <v>9</v>
      </c>
      <c r="L188" s="701">
        <v>0.93</v>
      </c>
      <c r="M188" s="701">
        <v>10</v>
      </c>
      <c r="N188" s="701">
        <v>1</v>
      </c>
      <c r="O188" s="702"/>
      <c r="P188" s="701"/>
      <c r="Q188" s="701"/>
      <c r="R188" s="703"/>
      <c r="S188" s="1132"/>
      <c r="T188" s="694"/>
      <c r="U188" s="700">
        <v>10</v>
      </c>
      <c r="V188" s="701">
        <v>0.92</v>
      </c>
      <c r="W188" s="701">
        <v>10</v>
      </c>
      <c r="X188" s="701">
        <v>1</v>
      </c>
      <c r="Y188" s="706"/>
      <c r="Z188" s="701"/>
      <c r="AA188" s="701"/>
      <c r="AB188" s="707"/>
      <c r="AC188" s="1132"/>
      <c r="AD188" s="694"/>
      <c r="AE188" s="732" t="s">
        <v>2211</v>
      </c>
      <c r="AF188" s="713">
        <v>11</v>
      </c>
      <c r="AG188" s="713">
        <v>0.91</v>
      </c>
      <c r="AH188" s="701">
        <v>10</v>
      </c>
      <c r="AI188" s="713">
        <v>0</v>
      </c>
      <c r="AJ188" s="712"/>
      <c r="AK188" s="713"/>
      <c r="AL188" s="713"/>
      <c r="AM188" s="713"/>
      <c r="AN188" s="714"/>
      <c r="AO188" s="1132"/>
    </row>
    <row r="189" spans="1:41" s="724" customFormat="1" ht="16.5">
      <c r="A189" s="866">
        <v>3</v>
      </c>
      <c r="B189" s="864">
        <v>0.99</v>
      </c>
      <c r="C189" s="864">
        <v>10</v>
      </c>
      <c r="D189" s="864">
        <v>1</v>
      </c>
      <c r="E189" s="729"/>
      <c r="F189" s="730"/>
      <c r="G189" s="730"/>
      <c r="H189" s="731"/>
      <c r="I189" s="1132"/>
      <c r="J189" s="718"/>
      <c r="K189" s="700">
        <v>8</v>
      </c>
      <c r="L189" s="701">
        <v>0.94</v>
      </c>
      <c r="M189" s="701">
        <v>10</v>
      </c>
      <c r="N189" s="701">
        <v>1</v>
      </c>
      <c r="O189" s="702"/>
      <c r="P189" s="701"/>
      <c r="Q189" s="701"/>
      <c r="R189" s="703"/>
      <c r="S189" s="1132"/>
      <c r="T189" s="694"/>
      <c r="U189" s="700">
        <v>9</v>
      </c>
      <c r="V189" s="701">
        <v>0.93</v>
      </c>
      <c r="W189" s="701">
        <v>10</v>
      </c>
      <c r="X189" s="701">
        <v>1</v>
      </c>
      <c r="Y189" s="706"/>
      <c r="Z189" s="701"/>
      <c r="AA189" s="701"/>
      <c r="AB189" s="707"/>
      <c r="AC189" s="1132"/>
      <c r="AD189" s="694"/>
      <c r="AE189" s="732" t="s">
        <v>2212</v>
      </c>
      <c r="AF189" s="713">
        <v>10</v>
      </c>
      <c r="AG189" s="713">
        <v>0.92</v>
      </c>
      <c r="AH189" s="701">
        <v>10</v>
      </c>
      <c r="AI189" s="713">
        <v>0</v>
      </c>
      <c r="AJ189" s="712"/>
      <c r="AK189" s="713"/>
      <c r="AL189" s="713"/>
      <c r="AM189" s="713"/>
      <c r="AN189" s="714"/>
      <c r="AO189" s="1132"/>
    </row>
    <row r="190" spans="1:41" s="724" customFormat="1" ht="16.5">
      <c r="A190" s="866">
        <v>2</v>
      </c>
      <c r="B190" s="896" t="s">
        <v>554</v>
      </c>
      <c r="C190" s="864">
        <v>10</v>
      </c>
      <c r="D190" s="864">
        <v>1</v>
      </c>
      <c r="E190" s="729"/>
      <c r="F190" s="730"/>
      <c r="G190" s="730"/>
      <c r="H190" s="731"/>
      <c r="I190" s="1132"/>
      <c r="K190" s="700">
        <v>7</v>
      </c>
      <c r="L190" s="701">
        <v>0.95</v>
      </c>
      <c r="M190" s="701">
        <v>10</v>
      </c>
      <c r="N190" s="701">
        <v>1</v>
      </c>
      <c r="O190" s="702"/>
      <c r="P190" s="701"/>
      <c r="Q190" s="701"/>
      <c r="R190" s="703"/>
      <c r="S190" s="1132"/>
      <c r="T190" s="694"/>
      <c r="U190" s="700">
        <v>8</v>
      </c>
      <c r="V190" s="701">
        <v>0.94</v>
      </c>
      <c r="W190" s="701">
        <v>10</v>
      </c>
      <c r="X190" s="701">
        <v>1</v>
      </c>
      <c r="Y190" s="706"/>
      <c r="Z190" s="701"/>
      <c r="AA190" s="701"/>
      <c r="AB190" s="707"/>
      <c r="AC190" s="1132"/>
      <c r="AD190" s="694"/>
      <c r="AE190" s="732" t="s">
        <v>2213</v>
      </c>
      <c r="AF190" s="713">
        <v>9</v>
      </c>
      <c r="AG190" s="713">
        <v>0.93</v>
      </c>
      <c r="AH190" s="701">
        <v>10</v>
      </c>
      <c r="AI190" s="713">
        <v>0</v>
      </c>
      <c r="AJ190" s="712"/>
      <c r="AK190" s="713"/>
      <c r="AL190" s="713"/>
      <c r="AM190" s="713"/>
      <c r="AN190" s="714"/>
      <c r="AO190" s="1132"/>
    </row>
    <row r="191" spans="1:41" s="724" customFormat="1" ht="16.5">
      <c r="A191" s="866">
        <v>1</v>
      </c>
      <c r="B191" s="864">
        <v>1.01</v>
      </c>
      <c r="C191" s="864">
        <v>10</v>
      </c>
      <c r="D191" s="864">
        <v>1</v>
      </c>
      <c r="E191" s="729"/>
      <c r="F191" s="730"/>
      <c r="G191" s="730"/>
      <c r="H191" s="731"/>
      <c r="I191" s="1132"/>
      <c r="K191" s="700">
        <v>6</v>
      </c>
      <c r="L191" s="701">
        <v>0.96</v>
      </c>
      <c r="M191" s="701">
        <v>10</v>
      </c>
      <c r="N191" s="701">
        <v>1</v>
      </c>
      <c r="O191" s="702"/>
      <c r="P191" s="701"/>
      <c r="Q191" s="701"/>
      <c r="R191" s="703"/>
      <c r="S191" s="1132"/>
      <c r="T191" s="694"/>
      <c r="U191" s="700">
        <v>7</v>
      </c>
      <c r="V191" s="701">
        <v>0.95</v>
      </c>
      <c r="W191" s="701">
        <v>10</v>
      </c>
      <c r="X191" s="701">
        <v>1</v>
      </c>
      <c r="Y191" s="706"/>
      <c r="Z191" s="701"/>
      <c r="AA191" s="701"/>
      <c r="AB191" s="707"/>
      <c r="AC191" s="1132"/>
      <c r="AD191" s="694"/>
      <c r="AE191" s="732" t="s">
        <v>2214</v>
      </c>
      <c r="AF191" s="713">
        <v>8</v>
      </c>
      <c r="AG191" s="713">
        <v>0.94</v>
      </c>
      <c r="AH191" s="701">
        <v>10</v>
      </c>
      <c r="AI191" s="713">
        <v>0</v>
      </c>
      <c r="AJ191" s="712"/>
      <c r="AK191" s="713"/>
      <c r="AL191" s="713"/>
      <c r="AM191" s="713"/>
      <c r="AN191" s="714"/>
      <c r="AO191" s="1132"/>
    </row>
    <row r="192" spans="1:41" s="724" customFormat="1" ht="16.5">
      <c r="A192" s="866"/>
      <c r="B192" s="701"/>
      <c r="C192" s="701"/>
      <c r="D192" s="701"/>
      <c r="E192" s="702">
        <v>1</v>
      </c>
      <c r="F192" s="701">
        <v>1.02</v>
      </c>
      <c r="G192" s="701">
        <v>10</v>
      </c>
      <c r="H192" s="703">
        <v>1</v>
      </c>
      <c r="I192" s="1132"/>
      <c r="J192" s="693"/>
      <c r="K192" s="700">
        <v>5</v>
      </c>
      <c r="L192" s="701">
        <v>0.97</v>
      </c>
      <c r="M192" s="701">
        <v>10</v>
      </c>
      <c r="N192" s="701">
        <v>1</v>
      </c>
      <c r="O192" s="702"/>
      <c r="P192" s="701"/>
      <c r="Q192" s="701"/>
      <c r="R192" s="703"/>
      <c r="S192" s="1132"/>
      <c r="T192" s="694"/>
      <c r="U192" s="700">
        <v>6</v>
      </c>
      <c r="V192" s="701">
        <v>0.96</v>
      </c>
      <c r="W192" s="701">
        <v>10</v>
      </c>
      <c r="X192" s="701">
        <v>1</v>
      </c>
      <c r="Y192" s="702"/>
      <c r="Z192" s="701"/>
      <c r="AA192" s="701"/>
      <c r="AB192" s="703"/>
      <c r="AC192" s="1132"/>
      <c r="AD192" s="694"/>
      <c r="AE192" s="732" t="s">
        <v>2215</v>
      </c>
      <c r="AF192" s="713">
        <v>7</v>
      </c>
      <c r="AG192" s="713">
        <v>0.95</v>
      </c>
      <c r="AH192" s="701">
        <v>10</v>
      </c>
      <c r="AI192" s="713">
        <v>0</v>
      </c>
      <c r="AJ192" s="712"/>
      <c r="AK192" s="713"/>
      <c r="AL192" s="713"/>
      <c r="AM192" s="713"/>
      <c r="AN192" s="714"/>
      <c r="AO192" s="1132"/>
    </row>
    <row r="193" spans="1:41" s="724" customFormat="1" ht="16.5">
      <c r="A193" s="866"/>
      <c r="B193" s="701"/>
      <c r="C193" s="701"/>
      <c r="D193" s="701"/>
      <c r="E193" s="702">
        <v>2</v>
      </c>
      <c r="F193" s="701">
        <v>1.03</v>
      </c>
      <c r="G193" s="701">
        <v>10</v>
      </c>
      <c r="H193" s="703">
        <v>1</v>
      </c>
      <c r="I193" s="1132"/>
      <c r="J193" s="693"/>
      <c r="K193" s="700">
        <v>4</v>
      </c>
      <c r="L193" s="701">
        <v>0.98</v>
      </c>
      <c r="M193" s="701">
        <v>10</v>
      </c>
      <c r="N193" s="701">
        <v>1</v>
      </c>
      <c r="O193" s="702"/>
      <c r="P193" s="701"/>
      <c r="Q193" s="701"/>
      <c r="R193" s="703"/>
      <c r="S193" s="1132"/>
      <c r="T193" s="694"/>
      <c r="U193" s="700">
        <v>5</v>
      </c>
      <c r="V193" s="701">
        <v>0.97</v>
      </c>
      <c r="W193" s="701">
        <v>10</v>
      </c>
      <c r="X193" s="701">
        <v>1</v>
      </c>
      <c r="Y193" s="706"/>
      <c r="Z193" s="701"/>
      <c r="AA193" s="701"/>
      <c r="AB193" s="707"/>
      <c r="AC193" s="1132"/>
      <c r="AD193" s="694"/>
      <c r="AE193" s="732" t="s">
        <v>2216</v>
      </c>
      <c r="AF193" s="713">
        <v>6</v>
      </c>
      <c r="AG193" s="713">
        <v>0.96</v>
      </c>
      <c r="AH193" s="701">
        <v>10</v>
      </c>
      <c r="AI193" s="713">
        <v>0</v>
      </c>
      <c r="AJ193" s="712"/>
      <c r="AK193" s="713"/>
      <c r="AL193" s="713"/>
      <c r="AM193" s="713"/>
      <c r="AN193" s="714"/>
      <c r="AO193" s="1132"/>
    </row>
    <row r="194" spans="1:41" s="724" customFormat="1" ht="16.5">
      <c r="A194" s="866"/>
      <c r="B194" s="701"/>
      <c r="C194" s="701"/>
      <c r="D194" s="701"/>
      <c r="E194" s="702">
        <v>3</v>
      </c>
      <c r="F194" s="701">
        <v>1.04</v>
      </c>
      <c r="G194" s="701">
        <v>10</v>
      </c>
      <c r="H194" s="703">
        <v>1</v>
      </c>
      <c r="I194" s="1132"/>
      <c r="J194" s="693"/>
      <c r="K194" s="700">
        <v>3</v>
      </c>
      <c r="L194" s="705">
        <v>0.99</v>
      </c>
      <c r="M194" s="705">
        <v>10</v>
      </c>
      <c r="N194" s="705">
        <v>1</v>
      </c>
      <c r="O194" s="702"/>
      <c r="P194" s="701"/>
      <c r="Q194" s="701"/>
      <c r="R194" s="703"/>
      <c r="S194" s="1132"/>
      <c r="T194" s="694"/>
      <c r="U194" s="700">
        <v>4</v>
      </c>
      <c r="V194" s="701">
        <v>0.98</v>
      </c>
      <c r="W194" s="701">
        <v>10</v>
      </c>
      <c r="X194" s="701">
        <v>1</v>
      </c>
      <c r="Y194" s="706"/>
      <c r="Z194" s="701"/>
      <c r="AA194" s="701"/>
      <c r="AB194" s="707"/>
      <c r="AC194" s="1132"/>
      <c r="AD194" s="694"/>
      <c r="AE194" s="732" t="s">
        <v>2217</v>
      </c>
      <c r="AF194" s="713">
        <v>5</v>
      </c>
      <c r="AG194" s="713">
        <v>0.97</v>
      </c>
      <c r="AH194" s="701">
        <v>10</v>
      </c>
      <c r="AI194" s="713">
        <v>0</v>
      </c>
      <c r="AJ194" s="712"/>
      <c r="AK194" s="713"/>
      <c r="AL194" s="713"/>
      <c r="AM194" s="713"/>
      <c r="AN194" s="714"/>
      <c r="AO194" s="1132"/>
    </row>
    <row r="195" spans="1:41" s="724" customFormat="1" ht="16.5">
      <c r="A195" s="866"/>
      <c r="B195" s="701"/>
      <c r="C195" s="701"/>
      <c r="D195" s="701"/>
      <c r="E195" s="702">
        <v>4</v>
      </c>
      <c r="F195" s="701">
        <v>1.05</v>
      </c>
      <c r="G195" s="701">
        <v>10</v>
      </c>
      <c r="H195" s="703">
        <v>1</v>
      </c>
      <c r="I195" s="1132"/>
      <c r="J195" s="693"/>
      <c r="K195" s="700">
        <v>2</v>
      </c>
      <c r="L195" s="822" t="s">
        <v>554</v>
      </c>
      <c r="M195" s="705">
        <v>10</v>
      </c>
      <c r="N195" s="705">
        <v>1</v>
      </c>
      <c r="O195" s="702"/>
      <c r="P195" s="701"/>
      <c r="Q195" s="701"/>
      <c r="R195" s="703"/>
      <c r="S195" s="1132"/>
      <c r="T195" s="694"/>
      <c r="U195" s="700">
        <v>3</v>
      </c>
      <c r="V195" s="705">
        <v>0.99</v>
      </c>
      <c r="W195" s="705">
        <v>10</v>
      </c>
      <c r="X195" s="705">
        <v>1</v>
      </c>
      <c r="Y195" s="706"/>
      <c r="Z195" s="701"/>
      <c r="AA195" s="701"/>
      <c r="AB195" s="707"/>
      <c r="AC195" s="1132"/>
      <c r="AD195" s="694"/>
      <c r="AE195" s="732" t="s">
        <v>2218</v>
      </c>
      <c r="AF195" s="713">
        <v>4</v>
      </c>
      <c r="AG195" s="713">
        <v>0.98</v>
      </c>
      <c r="AH195" s="701">
        <v>10</v>
      </c>
      <c r="AI195" s="713">
        <v>0</v>
      </c>
      <c r="AJ195" s="712"/>
      <c r="AK195" s="713"/>
      <c r="AL195" s="713"/>
      <c r="AM195" s="713"/>
      <c r="AN195" s="714"/>
      <c r="AO195" s="1132"/>
    </row>
    <row r="196" spans="1:41" s="724" customFormat="1" ht="17.25" thickBot="1">
      <c r="A196" s="868"/>
      <c r="B196" s="869"/>
      <c r="C196" s="869"/>
      <c r="D196" s="869"/>
      <c r="E196" s="874">
        <v>5</v>
      </c>
      <c r="F196" s="825">
        <v>1.06</v>
      </c>
      <c r="G196" s="869">
        <v>10</v>
      </c>
      <c r="H196" s="875">
        <v>1</v>
      </c>
      <c r="I196" s="1133"/>
      <c r="J196" s="693"/>
      <c r="K196" s="700">
        <v>1</v>
      </c>
      <c r="L196" s="705">
        <v>1.01</v>
      </c>
      <c r="M196" s="705">
        <v>10</v>
      </c>
      <c r="N196" s="705">
        <v>1</v>
      </c>
      <c r="O196" s="702"/>
      <c r="P196" s="701"/>
      <c r="Q196" s="701"/>
      <c r="R196" s="703"/>
      <c r="S196" s="1132"/>
      <c r="T196" s="694"/>
      <c r="U196" s="700">
        <v>2</v>
      </c>
      <c r="V196" s="822" t="s">
        <v>554</v>
      </c>
      <c r="W196" s="705">
        <v>10</v>
      </c>
      <c r="X196" s="705">
        <v>1</v>
      </c>
      <c r="Y196" s="706"/>
      <c r="Z196" s="701"/>
      <c r="AA196" s="701"/>
      <c r="AB196" s="707"/>
      <c r="AC196" s="1132"/>
      <c r="AD196" s="694"/>
      <c r="AE196" s="773" t="s">
        <v>2219</v>
      </c>
      <c r="AF196" s="713">
        <v>3</v>
      </c>
      <c r="AG196" s="713">
        <v>0.99</v>
      </c>
      <c r="AH196" s="705">
        <v>10</v>
      </c>
      <c r="AI196" s="713">
        <v>0</v>
      </c>
      <c r="AJ196" s="712"/>
      <c r="AK196" s="713"/>
      <c r="AL196" s="713"/>
      <c r="AM196" s="713"/>
      <c r="AN196" s="714"/>
      <c r="AO196" s="1132"/>
    </row>
    <row r="197" spans="1:41" s="724" customFormat="1" ht="16.5">
      <c r="A197" s="928"/>
      <c r="B197" s="928"/>
      <c r="C197" s="928"/>
      <c r="D197" s="928"/>
      <c r="E197" s="928"/>
      <c r="F197" s="928"/>
      <c r="G197" s="928"/>
      <c r="H197" s="928"/>
      <c r="I197" s="928"/>
      <c r="J197" s="693"/>
      <c r="K197" s="700"/>
      <c r="L197" s="701"/>
      <c r="M197" s="701"/>
      <c r="N197" s="701"/>
      <c r="O197" s="702">
        <v>1</v>
      </c>
      <c r="P197" s="701">
        <v>1.02</v>
      </c>
      <c r="Q197" s="701">
        <v>10</v>
      </c>
      <c r="R197" s="703">
        <v>1</v>
      </c>
      <c r="S197" s="1132"/>
      <c r="T197" s="694"/>
      <c r="U197" s="700">
        <v>1</v>
      </c>
      <c r="V197" s="705">
        <v>1.01</v>
      </c>
      <c r="W197" s="705">
        <v>10</v>
      </c>
      <c r="X197" s="705">
        <v>1</v>
      </c>
      <c r="Y197" s="706"/>
      <c r="Z197" s="701"/>
      <c r="AA197" s="701"/>
      <c r="AB197" s="707"/>
      <c r="AC197" s="1132"/>
      <c r="AD197" s="694"/>
      <c r="AE197" s="773" t="s">
        <v>2220</v>
      </c>
      <c r="AF197" s="713">
        <v>2</v>
      </c>
      <c r="AG197" s="713" t="s">
        <v>555</v>
      </c>
      <c r="AH197" s="705">
        <v>10</v>
      </c>
      <c r="AI197" s="713">
        <v>0</v>
      </c>
      <c r="AJ197" s="712"/>
      <c r="AK197" s="713"/>
      <c r="AL197" s="713"/>
      <c r="AM197" s="713"/>
      <c r="AN197" s="714"/>
      <c r="AO197" s="1132"/>
    </row>
    <row r="198" spans="1:41" s="724" customFormat="1" ht="16.5">
      <c r="A198" s="928"/>
      <c r="B198" s="928"/>
      <c r="C198" s="928"/>
      <c r="D198" s="928"/>
      <c r="E198" s="928"/>
      <c r="F198" s="928"/>
      <c r="G198" s="928"/>
      <c r="H198" s="928"/>
      <c r="I198" s="928"/>
      <c r="J198" s="693"/>
      <c r="K198" s="700"/>
      <c r="L198" s="701"/>
      <c r="M198" s="701"/>
      <c r="N198" s="701"/>
      <c r="O198" s="702">
        <v>2</v>
      </c>
      <c r="P198" s="701">
        <v>1.03</v>
      </c>
      <c r="Q198" s="701">
        <v>10</v>
      </c>
      <c r="R198" s="703">
        <v>1</v>
      </c>
      <c r="S198" s="1132"/>
      <c r="T198" s="694"/>
      <c r="U198" s="700"/>
      <c r="V198" s="701"/>
      <c r="W198" s="701"/>
      <c r="X198" s="705"/>
      <c r="Y198" s="702">
        <v>1</v>
      </c>
      <c r="Z198" s="701">
        <v>1.02</v>
      </c>
      <c r="AA198" s="701">
        <v>10</v>
      </c>
      <c r="AB198" s="703">
        <v>1</v>
      </c>
      <c r="AC198" s="1132"/>
      <c r="AD198" s="694"/>
      <c r="AE198" s="732" t="s">
        <v>2221</v>
      </c>
      <c r="AF198" s="713">
        <v>1</v>
      </c>
      <c r="AG198" s="713">
        <v>1.01</v>
      </c>
      <c r="AH198" s="705">
        <v>10</v>
      </c>
      <c r="AI198" s="713">
        <v>0</v>
      </c>
      <c r="AJ198" s="712"/>
      <c r="AK198" s="713"/>
      <c r="AL198" s="713"/>
      <c r="AM198" s="713"/>
      <c r="AN198" s="714"/>
      <c r="AO198" s="1132"/>
    </row>
    <row r="199" spans="1:41" s="724" customFormat="1" ht="16.5">
      <c r="A199" s="928"/>
      <c r="B199" s="928"/>
      <c r="C199" s="928"/>
      <c r="D199" s="928"/>
      <c r="E199" s="928"/>
      <c r="F199" s="928"/>
      <c r="G199" s="928"/>
      <c r="H199" s="928"/>
      <c r="I199" s="928"/>
      <c r="J199" s="693"/>
      <c r="K199" s="700"/>
      <c r="L199" s="705"/>
      <c r="M199" s="705"/>
      <c r="N199" s="705"/>
      <c r="O199" s="702">
        <v>3</v>
      </c>
      <c r="P199" s="701">
        <v>1.04</v>
      </c>
      <c r="Q199" s="701">
        <v>10</v>
      </c>
      <c r="R199" s="703">
        <v>1</v>
      </c>
      <c r="S199" s="1132"/>
      <c r="T199" s="718"/>
      <c r="U199" s="700"/>
      <c r="V199" s="701"/>
      <c r="W199" s="701"/>
      <c r="X199" s="705"/>
      <c r="Y199" s="702">
        <v>2</v>
      </c>
      <c r="Z199" s="701">
        <v>1.03</v>
      </c>
      <c r="AA199" s="701">
        <v>10</v>
      </c>
      <c r="AB199" s="703">
        <v>1</v>
      </c>
      <c r="AC199" s="1132"/>
      <c r="AD199" s="694"/>
      <c r="AE199" s="832"/>
      <c r="AF199" s="713"/>
      <c r="AG199" s="713"/>
      <c r="AH199" s="774"/>
      <c r="AI199" s="713"/>
      <c r="AJ199" s="702" t="s">
        <v>2222</v>
      </c>
      <c r="AK199" s="713">
        <v>1</v>
      </c>
      <c r="AL199" s="713">
        <v>1.02</v>
      </c>
      <c r="AM199" s="713">
        <v>10</v>
      </c>
      <c r="AN199" s="714">
        <v>0</v>
      </c>
      <c r="AO199" s="1132"/>
    </row>
    <row r="200" spans="1:41" s="724" customFormat="1" ht="16.5">
      <c r="A200" s="928"/>
      <c r="B200" s="928"/>
      <c r="C200" s="928"/>
      <c r="D200" s="928"/>
      <c r="E200" s="928"/>
      <c r="F200" s="928"/>
      <c r="G200" s="928"/>
      <c r="H200" s="928"/>
      <c r="I200" s="928"/>
      <c r="J200" s="693"/>
      <c r="K200" s="700"/>
      <c r="L200" s="705"/>
      <c r="M200" s="705"/>
      <c r="N200" s="705"/>
      <c r="O200" s="702">
        <v>4</v>
      </c>
      <c r="P200" s="701">
        <v>1.05</v>
      </c>
      <c r="Q200" s="701">
        <v>10</v>
      </c>
      <c r="R200" s="703">
        <v>1</v>
      </c>
      <c r="S200" s="1132"/>
      <c r="T200" s="694"/>
      <c r="U200" s="700"/>
      <c r="V200" s="705"/>
      <c r="W200" s="705"/>
      <c r="X200" s="705"/>
      <c r="Y200" s="702">
        <v>3</v>
      </c>
      <c r="Z200" s="701">
        <v>1.04</v>
      </c>
      <c r="AA200" s="701">
        <v>10</v>
      </c>
      <c r="AB200" s="703">
        <v>1</v>
      </c>
      <c r="AC200" s="1132"/>
      <c r="AD200" s="718"/>
      <c r="AE200" s="832"/>
      <c r="AF200" s="713"/>
      <c r="AG200" s="713"/>
      <c r="AH200" s="774"/>
      <c r="AI200" s="713"/>
      <c r="AJ200" s="702" t="s">
        <v>2223</v>
      </c>
      <c r="AK200" s="713">
        <v>2</v>
      </c>
      <c r="AL200" s="713">
        <v>1.03</v>
      </c>
      <c r="AM200" s="713">
        <v>10</v>
      </c>
      <c r="AN200" s="714">
        <v>0</v>
      </c>
      <c r="AO200" s="1132"/>
    </row>
    <row r="201" spans="1:41" s="724" customFormat="1" ht="16.5">
      <c r="A201" s="928"/>
      <c r="B201" s="928"/>
      <c r="C201" s="928"/>
      <c r="D201" s="928"/>
      <c r="E201" s="928"/>
      <c r="F201" s="928"/>
      <c r="G201" s="928"/>
      <c r="H201" s="928"/>
      <c r="I201" s="928"/>
      <c r="J201" s="693"/>
      <c r="K201" s="700"/>
      <c r="L201" s="822"/>
      <c r="M201" s="705"/>
      <c r="N201" s="705"/>
      <c r="O201" s="702">
        <v>5</v>
      </c>
      <c r="P201" s="701">
        <v>1.06</v>
      </c>
      <c r="Q201" s="701">
        <v>10</v>
      </c>
      <c r="R201" s="703">
        <v>1</v>
      </c>
      <c r="S201" s="1132"/>
      <c r="T201" s="694"/>
      <c r="U201" s="700"/>
      <c r="V201" s="705"/>
      <c r="W201" s="705"/>
      <c r="X201" s="705"/>
      <c r="Y201" s="702">
        <v>4</v>
      </c>
      <c r="Z201" s="701">
        <v>1.05</v>
      </c>
      <c r="AA201" s="701">
        <v>10</v>
      </c>
      <c r="AB201" s="703">
        <v>1</v>
      </c>
      <c r="AC201" s="1132"/>
      <c r="AD201" s="694"/>
      <c r="AE201" s="832"/>
      <c r="AF201" s="713"/>
      <c r="AG201" s="713"/>
      <c r="AH201" s="774"/>
      <c r="AI201" s="713"/>
      <c r="AJ201" s="702" t="s">
        <v>2224</v>
      </c>
      <c r="AK201" s="713">
        <v>3</v>
      </c>
      <c r="AL201" s="713">
        <v>1.04</v>
      </c>
      <c r="AM201" s="713">
        <v>10</v>
      </c>
      <c r="AN201" s="714">
        <v>0</v>
      </c>
      <c r="AO201" s="1132"/>
    </row>
    <row r="202" spans="1:41" s="724" customFormat="1" ht="16.5">
      <c r="A202" s="928"/>
      <c r="B202" s="928"/>
      <c r="C202" s="928"/>
      <c r="D202" s="928"/>
      <c r="E202" s="928"/>
      <c r="F202" s="928"/>
      <c r="G202" s="928"/>
      <c r="H202" s="928"/>
      <c r="I202" s="928"/>
      <c r="J202" s="693"/>
      <c r="K202" s="788"/>
      <c r="L202" s="833"/>
      <c r="M202" s="774"/>
      <c r="N202" s="774"/>
      <c r="O202" s="702">
        <v>6</v>
      </c>
      <c r="P202" s="701">
        <v>1.07</v>
      </c>
      <c r="Q202" s="701">
        <v>10</v>
      </c>
      <c r="R202" s="703">
        <v>1</v>
      </c>
      <c r="S202" s="1132"/>
      <c r="T202" s="694"/>
      <c r="U202" s="700"/>
      <c r="V202" s="705"/>
      <c r="W202" s="705"/>
      <c r="X202" s="705"/>
      <c r="Y202" s="702">
        <v>5</v>
      </c>
      <c r="Z202" s="701">
        <v>1.06</v>
      </c>
      <c r="AA202" s="701">
        <v>10</v>
      </c>
      <c r="AB202" s="703">
        <v>1</v>
      </c>
      <c r="AC202" s="1132"/>
      <c r="AD202" s="694"/>
      <c r="AE202" s="832"/>
      <c r="AF202" s="713"/>
      <c r="AG202" s="713"/>
      <c r="AH202" s="774"/>
      <c r="AI202" s="713"/>
      <c r="AJ202" s="702" t="s">
        <v>2225</v>
      </c>
      <c r="AK202" s="713">
        <v>4</v>
      </c>
      <c r="AL202" s="713">
        <v>1.05</v>
      </c>
      <c r="AM202" s="713">
        <v>10</v>
      </c>
      <c r="AN202" s="714">
        <v>0</v>
      </c>
      <c r="AO202" s="1132"/>
    </row>
    <row r="203" spans="1:41" s="724" customFormat="1" ht="16.5">
      <c r="A203" s="928"/>
      <c r="B203" s="928"/>
      <c r="C203" s="928"/>
      <c r="D203" s="928"/>
      <c r="E203" s="928"/>
      <c r="F203" s="928"/>
      <c r="G203" s="928"/>
      <c r="H203" s="928"/>
      <c r="I203" s="928"/>
      <c r="J203" s="693"/>
      <c r="K203" s="788"/>
      <c r="L203" s="833"/>
      <c r="M203" s="774"/>
      <c r="N203" s="774"/>
      <c r="O203" s="702">
        <v>7</v>
      </c>
      <c r="P203" s="701">
        <v>1.08</v>
      </c>
      <c r="Q203" s="701">
        <v>10</v>
      </c>
      <c r="R203" s="703">
        <v>1</v>
      </c>
      <c r="S203" s="1132"/>
      <c r="T203" s="694"/>
      <c r="U203" s="700"/>
      <c r="V203" s="705"/>
      <c r="W203" s="705"/>
      <c r="X203" s="705"/>
      <c r="Y203" s="702">
        <v>6</v>
      </c>
      <c r="Z203" s="701">
        <v>1.07</v>
      </c>
      <c r="AA203" s="701">
        <v>10</v>
      </c>
      <c r="AB203" s="703">
        <v>1</v>
      </c>
      <c r="AC203" s="1132"/>
      <c r="AD203" s="694"/>
      <c r="AE203" s="832"/>
      <c r="AF203" s="713"/>
      <c r="AG203" s="713"/>
      <c r="AH203" s="774"/>
      <c r="AI203" s="713"/>
      <c r="AJ203" s="702" t="s">
        <v>2226</v>
      </c>
      <c r="AK203" s="713">
        <v>5</v>
      </c>
      <c r="AL203" s="713">
        <v>1.06</v>
      </c>
      <c r="AM203" s="713">
        <v>10</v>
      </c>
      <c r="AN203" s="714">
        <v>0</v>
      </c>
      <c r="AO203" s="1132"/>
    </row>
    <row r="204" spans="1:41" s="724" customFormat="1" ht="16.5">
      <c r="A204" s="928"/>
      <c r="B204" s="928"/>
      <c r="C204" s="928"/>
      <c r="D204" s="928"/>
      <c r="E204" s="928"/>
      <c r="F204" s="928"/>
      <c r="G204" s="928"/>
      <c r="H204" s="928"/>
      <c r="I204" s="928"/>
      <c r="J204" s="693"/>
      <c r="K204" s="788"/>
      <c r="L204" s="833"/>
      <c r="M204" s="774"/>
      <c r="N204" s="774"/>
      <c r="O204" s="702">
        <v>8</v>
      </c>
      <c r="P204" s="701">
        <v>1.0900000000000001</v>
      </c>
      <c r="Q204" s="701">
        <v>10</v>
      </c>
      <c r="R204" s="703">
        <v>1</v>
      </c>
      <c r="S204" s="1132"/>
      <c r="T204" s="694"/>
      <c r="U204" s="700"/>
      <c r="V204" s="705"/>
      <c r="W204" s="705"/>
      <c r="X204" s="705"/>
      <c r="Y204" s="702">
        <v>7</v>
      </c>
      <c r="Z204" s="701">
        <v>1.08</v>
      </c>
      <c r="AA204" s="701">
        <v>10</v>
      </c>
      <c r="AB204" s="703">
        <v>1</v>
      </c>
      <c r="AC204" s="1132"/>
      <c r="AD204" s="694"/>
      <c r="AE204" s="832"/>
      <c r="AF204" s="713"/>
      <c r="AG204" s="713"/>
      <c r="AH204" s="774"/>
      <c r="AI204" s="713"/>
      <c r="AJ204" s="702" t="s">
        <v>2227</v>
      </c>
      <c r="AK204" s="713">
        <v>6</v>
      </c>
      <c r="AL204" s="713">
        <v>1.07</v>
      </c>
      <c r="AM204" s="713">
        <v>10</v>
      </c>
      <c r="AN204" s="714">
        <v>0</v>
      </c>
      <c r="AO204" s="1132"/>
    </row>
    <row r="205" spans="1:41" s="724" customFormat="1" ht="17.25" thickBot="1">
      <c r="A205" s="928"/>
      <c r="B205" s="928"/>
      <c r="C205" s="928"/>
      <c r="D205" s="928"/>
      <c r="E205" s="928"/>
      <c r="F205" s="928"/>
      <c r="G205" s="928"/>
      <c r="H205" s="928"/>
      <c r="I205" s="928"/>
      <c r="J205" s="693"/>
      <c r="K205" s="750"/>
      <c r="L205" s="825"/>
      <c r="M205" s="720"/>
      <c r="N205" s="720"/>
      <c r="O205" s="791">
        <v>9</v>
      </c>
      <c r="P205" s="826" t="s">
        <v>556</v>
      </c>
      <c r="Q205" s="779">
        <v>10</v>
      </c>
      <c r="R205" s="723">
        <v>1</v>
      </c>
      <c r="S205" s="1133"/>
      <c r="T205" s="694"/>
      <c r="U205" s="700"/>
      <c r="V205" s="705"/>
      <c r="W205" s="705"/>
      <c r="X205" s="705"/>
      <c r="Y205" s="702">
        <v>8</v>
      </c>
      <c r="Z205" s="701">
        <v>1.0900000000000001</v>
      </c>
      <c r="AA205" s="701">
        <v>10</v>
      </c>
      <c r="AB205" s="703">
        <v>1</v>
      </c>
      <c r="AC205" s="1132"/>
      <c r="AD205" s="694"/>
      <c r="AE205" s="832"/>
      <c r="AF205" s="713"/>
      <c r="AG205" s="713"/>
      <c r="AH205" s="774"/>
      <c r="AI205" s="713"/>
      <c r="AJ205" s="702" t="s">
        <v>2228</v>
      </c>
      <c r="AK205" s="713">
        <v>7</v>
      </c>
      <c r="AL205" s="713">
        <v>1.08</v>
      </c>
      <c r="AM205" s="713">
        <v>10</v>
      </c>
      <c r="AN205" s="714">
        <v>0</v>
      </c>
      <c r="AO205" s="1132"/>
    </row>
    <row r="206" spans="1:41" s="724" customFormat="1" ht="17.25" thickBot="1">
      <c r="A206" s="928"/>
      <c r="B206" s="928"/>
      <c r="C206" s="928"/>
      <c r="D206" s="928"/>
      <c r="E206" s="928"/>
      <c r="F206" s="928"/>
      <c r="G206" s="928"/>
      <c r="H206" s="928"/>
      <c r="I206" s="928"/>
      <c r="K206" s="718"/>
      <c r="L206" s="718"/>
      <c r="M206" s="718"/>
      <c r="N206" s="718"/>
      <c r="O206" s="718"/>
      <c r="P206" s="718"/>
      <c r="Q206" s="718"/>
      <c r="R206" s="718"/>
      <c r="S206" s="718"/>
      <c r="T206" s="694"/>
      <c r="U206" s="744"/>
      <c r="V206" s="745"/>
      <c r="W206" s="745"/>
      <c r="X206" s="746"/>
      <c r="Y206" s="791">
        <v>9</v>
      </c>
      <c r="Z206" s="826" t="s">
        <v>556</v>
      </c>
      <c r="AA206" s="779">
        <v>10</v>
      </c>
      <c r="AB206" s="723">
        <v>1</v>
      </c>
      <c r="AC206" s="1133"/>
      <c r="AD206" s="694"/>
      <c r="AE206" s="832"/>
      <c r="AF206" s="713"/>
      <c r="AG206" s="713"/>
      <c r="AH206" s="774"/>
      <c r="AI206" s="713"/>
      <c r="AJ206" s="702" t="s">
        <v>2229</v>
      </c>
      <c r="AK206" s="713">
        <v>8</v>
      </c>
      <c r="AL206" s="713">
        <v>1.0900000000000001</v>
      </c>
      <c r="AM206" s="713">
        <v>10</v>
      </c>
      <c r="AN206" s="714">
        <v>0</v>
      </c>
      <c r="AO206" s="1132"/>
    </row>
    <row r="207" spans="1:41" s="816" customFormat="1" ht="17.25" thickBot="1">
      <c r="A207" s="928"/>
      <c r="B207" s="928"/>
      <c r="C207" s="928"/>
      <c r="D207" s="928"/>
      <c r="E207" s="928"/>
      <c r="F207" s="928"/>
      <c r="G207" s="928"/>
      <c r="H207" s="928"/>
      <c r="I207" s="928"/>
      <c r="J207" s="693"/>
      <c r="K207" s="718"/>
      <c r="L207" s="718"/>
      <c r="M207" s="718"/>
      <c r="N207" s="718"/>
      <c r="O207" s="718"/>
      <c r="P207" s="718"/>
      <c r="Q207" s="718"/>
      <c r="R207" s="718"/>
      <c r="S207" s="718"/>
      <c r="T207" s="834"/>
      <c r="U207" s="718"/>
      <c r="V207" s="718"/>
      <c r="W207" s="718"/>
      <c r="X207" s="718"/>
      <c r="Y207" s="718"/>
      <c r="Z207" s="718"/>
      <c r="AA207" s="718"/>
      <c r="AB207" s="718"/>
      <c r="AC207" s="718"/>
      <c r="AD207" s="694"/>
      <c r="AE207" s="778"/>
      <c r="AF207" s="779"/>
      <c r="AG207" s="779"/>
      <c r="AH207" s="720"/>
      <c r="AI207" s="779"/>
      <c r="AJ207" s="791" t="s">
        <v>2230</v>
      </c>
      <c r="AK207" s="779">
        <v>9</v>
      </c>
      <c r="AL207" s="779" t="s">
        <v>580</v>
      </c>
      <c r="AM207" s="779">
        <v>10</v>
      </c>
      <c r="AN207" s="723">
        <v>0</v>
      </c>
      <c r="AO207" s="1133"/>
    </row>
    <row r="208" spans="1:41" s="816" customFormat="1" ht="16.5">
      <c r="A208" s="928"/>
      <c r="B208" s="928"/>
      <c r="C208" s="928"/>
      <c r="D208" s="928"/>
      <c r="E208" s="928"/>
      <c r="F208" s="928"/>
      <c r="G208" s="928"/>
      <c r="H208" s="928"/>
      <c r="I208" s="928"/>
      <c r="K208" s="834"/>
      <c r="L208" s="834"/>
      <c r="M208" s="834"/>
      <c r="N208" s="834"/>
      <c r="O208" s="834"/>
      <c r="P208" s="834"/>
      <c r="Q208" s="834"/>
      <c r="R208" s="834"/>
      <c r="S208" s="834"/>
      <c r="T208" s="834"/>
      <c r="U208" s="834"/>
      <c r="V208" s="834"/>
      <c r="W208" s="834"/>
      <c r="X208" s="834"/>
      <c r="Y208" s="834"/>
      <c r="Z208" s="834"/>
      <c r="AA208" s="834"/>
      <c r="AB208" s="834"/>
      <c r="AC208" s="834"/>
      <c r="AD208" s="834"/>
      <c r="AE208" s="834"/>
      <c r="AF208" s="834"/>
      <c r="AG208" s="834"/>
      <c r="AH208" s="834"/>
      <c r="AI208" s="834"/>
      <c r="AJ208" s="834"/>
      <c r="AK208" s="834"/>
      <c r="AL208" s="834"/>
      <c r="AM208" s="834"/>
      <c r="AN208" s="834"/>
      <c r="AO208" s="834"/>
    </row>
    <row r="209" spans="1:41" s="816" customFormat="1" ht="16.5">
      <c r="A209" s="928"/>
      <c r="B209" s="928"/>
      <c r="C209" s="928"/>
      <c r="D209" s="928"/>
      <c r="E209" s="928"/>
      <c r="F209" s="928"/>
      <c r="G209" s="928"/>
      <c r="H209" s="928"/>
      <c r="I209" s="928"/>
      <c r="J209" s="694"/>
      <c r="K209" s="834"/>
      <c r="L209" s="834"/>
      <c r="M209" s="834"/>
      <c r="N209" s="834"/>
      <c r="O209" s="834"/>
      <c r="P209" s="834"/>
      <c r="Q209" s="834"/>
      <c r="R209" s="834"/>
      <c r="S209" s="834"/>
      <c r="T209" s="834"/>
      <c r="U209" s="834"/>
      <c r="V209" s="834"/>
      <c r="W209" s="834"/>
      <c r="X209" s="834"/>
      <c r="Y209" s="834"/>
      <c r="Z209" s="834"/>
      <c r="AA209" s="834"/>
      <c r="AB209" s="834"/>
      <c r="AC209" s="834"/>
      <c r="AD209" s="834"/>
      <c r="AE209" s="834"/>
      <c r="AF209" s="834"/>
      <c r="AG209" s="834"/>
      <c r="AH209" s="834"/>
      <c r="AI209" s="834"/>
      <c r="AJ209" s="834"/>
      <c r="AK209" s="834"/>
      <c r="AL209" s="834"/>
      <c r="AM209" s="834"/>
      <c r="AN209" s="834"/>
      <c r="AO209" s="834"/>
    </row>
    <row r="210" spans="1:41" s="816" customFormat="1" ht="16.5">
      <c r="A210" s="928"/>
      <c r="B210" s="928"/>
      <c r="C210" s="928"/>
      <c r="D210" s="928"/>
      <c r="E210" s="928"/>
      <c r="F210" s="928"/>
      <c r="G210" s="928"/>
      <c r="H210" s="928"/>
      <c r="I210" s="928"/>
      <c r="J210" s="694"/>
      <c r="K210" s="834"/>
      <c r="L210" s="834"/>
      <c r="M210" s="834"/>
      <c r="N210" s="834"/>
      <c r="O210" s="834"/>
      <c r="P210" s="834"/>
      <c r="Q210" s="834"/>
      <c r="R210" s="834"/>
      <c r="S210" s="834"/>
      <c r="T210" s="834"/>
      <c r="U210" s="834"/>
      <c r="V210" s="834"/>
      <c r="W210" s="834"/>
      <c r="X210" s="834"/>
      <c r="Y210" s="834"/>
      <c r="Z210" s="834"/>
      <c r="AA210" s="834"/>
      <c r="AB210" s="834"/>
      <c r="AC210" s="834"/>
      <c r="AD210" s="834"/>
      <c r="AE210" s="834"/>
      <c r="AF210" s="834"/>
      <c r="AG210" s="834"/>
      <c r="AH210" s="834"/>
      <c r="AI210" s="834"/>
      <c r="AJ210" s="834"/>
      <c r="AK210" s="834"/>
      <c r="AL210" s="834"/>
      <c r="AM210" s="834"/>
      <c r="AN210" s="834"/>
      <c r="AO210" s="834"/>
    </row>
    <row r="211" spans="1:41" s="816" customFormat="1" ht="16.5">
      <c r="A211" s="928"/>
      <c r="B211" s="928"/>
      <c r="C211" s="928"/>
      <c r="D211" s="928"/>
      <c r="E211" s="928"/>
      <c r="F211" s="928"/>
      <c r="G211" s="928"/>
      <c r="H211" s="928"/>
      <c r="I211" s="928"/>
      <c r="J211" s="694"/>
      <c r="K211" s="834"/>
      <c r="L211" s="834"/>
      <c r="M211" s="834"/>
      <c r="N211" s="834"/>
      <c r="O211" s="834"/>
      <c r="P211" s="834"/>
      <c r="Q211" s="834"/>
      <c r="R211" s="834"/>
      <c r="S211" s="834"/>
      <c r="T211" s="834"/>
      <c r="U211" s="834"/>
      <c r="V211" s="834"/>
      <c r="W211" s="834"/>
      <c r="X211" s="834"/>
      <c r="Y211" s="834"/>
      <c r="Z211" s="834"/>
      <c r="AA211" s="834"/>
      <c r="AB211" s="834"/>
      <c r="AC211" s="834"/>
      <c r="AD211" s="834"/>
      <c r="AE211" s="834"/>
      <c r="AF211" s="834"/>
      <c r="AG211" s="834"/>
      <c r="AH211" s="834"/>
      <c r="AI211" s="834"/>
      <c r="AJ211" s="834"/>
      <c r="AK211" s="834"/>
      <c r="AL211" s="834"/>
      <c r="AM211" s="834"/>
      <c r="AN211" s="834"/>
      <c r="AO211" s="834"/>
    </row>
    <row r="212" spans="1:41" s="816" customFormat="1" ht="16.5">
      <c r="A212" s="928"/>
      <c r="B212" s="928"/>
      <c r="C212" s="928"/>
      <c r="D212" s="928"/>
      <c r="E212" s="928"/>
      <c r="F212" s="928"/>
      <c r="G212" s="928"/>
      <c r="H212" s="928"/>
      <c r="I212" s="928"/>
      <c r="J212" s="694"/>
      <c r="K212" s="834"/>
      <c r="L212" s="834"/>
      <c r="M212" s="834"/>
      <c r="N212" s="834"/>
      <c r="O212" s="834"/>
      <c r="P212" s="834"/>
      <c r="Q212" s="834"/>
      <c r="R212" s="834"/>
      <c r="S212" s="834"/>
      <c r="T212" s="834"/>
      <c r="U212" s="834"/>
      <c r="V212" s="834"/>
      <c r="W212" s="834"/>
      <c r="X212" s="834"/>
      <c r="Y212" s="834"/>
      <c r="Z212" s="834"/>
      <c r="AA212" s="834"/>
      <c r="AB212" s="834"/>
      <c r="AC212" s="834"/>
      <c r="AD212" s="834"/>
      <c r="AE212" s="834"/>
      <c r="AF212" s="834"/>
      <c r="AG212" s="834"/>
      <c r="AH212" s="834"/>
      <c r="AI212" s="834"/>
      <c r="AJ212" s="834"/>
      <c r="AK212" s="834"/>
      <c r="AL212" s="834"/>
      <c r="AM212" s="834"/>
      <c r="AN212" s="834"/>
      <c r="AO212" s="834"/>
    </row>
    <row r="213" spans="1:41" s="816" customFormat="1" ht="16.5">
      <c r="A213" s="928"/>
      <c r="B213" s="928"/>
      <c r="C213" s="928"/>
      <c r="D213" s="928"/>
      <c r="E213" s="928"/>
      <c r="F213" s="928"/>
      <c r="G213" s="928"/>
      <c r="H213" s="928"/>
      <c r="I213" s="928"/>
      <c r="J213" s="694"/>
      <c r="K213" s="834"/>
      <c r="L213" s="834"/>
      <c r="M213" s="834"/>
      <c r="N213" s="834"/>
      <c r="O213" s="834"/>
      <c r="P213" s="834"/>
      <c r="Q213" s="834"/>
      <c r="R213" s="834"/>
      <c r="S213" s="834"/>
      <c r="T213" s="834"/>
      <c r="U213" s="834"/>
      <c r="V213" s="834"/>
      <c r="W213" s="834"/>
      <c r="X213" s="834"/>
      <c r="Y213" s="834"/>
      <c r="Z213" s="834"/>
      <c r="AA213" s="834"/>
      <c r="AB213" s="834"/>
      <c r="AC213" s="834"/>
      <c r="AD213" s="834"/>
      <c r="AE213" s="834"/>
      <c r="AF213" s="834"/>
      <c r="AG213" s="834"/>
      <c r="AH213" s="834"/>
      <c r="AI213" s="834"/>
      <c r="AJ213" s="834"/>
      <c r="AK213" s="834"/>
      <c r="AL213" s="834"/>
      <c r="AM213" s="834"/>
      <c r="AN213" s="834"/>
      <c r="AO213" s="834"/>
    </row>
    <row r="214" spans="1:41" s="816" customFormat="1" ht="16.5">
      <c r="A214" s="928"/>
      <c r="B214" s="928"/>
      <c r="C214" s="928"/>
      <c r="D214" s="928"/>
      <c r="E214" s="928"/>
      <c r="F214" s="928"/>
      <c r="G214" s="928"/>
      <c r="H214" s="928"/>
      <c r="I214" s="928"/>
      <c r="J214" s="694"/>
      <c r="K214" s="834"/>
      <c r="L214" s="834"/>
      <c r="M214" s="834"/>
      <c r="N214" s="834"/>
      <c r="O214" s="834"/>
      <c r="P214" s="834"/>
      <c r="Q214" s="834"/>
      <c r="R214" s="834"/>
      <c r="S214" s="834"/>
      <c r="T214" s="834"/>
      <c r="U214" s="834"/>
      <c r="V214" s="834"/>
      <c r="W214" s="834"/>
      <c r="X214" s="834"/>
      <c r="Y214" s="834"/>
      <c r="Z214" s="834"/>
      <c r="AA214" s="834"/>
      <c r="AB214" s="834"/>
      <c r="AC214" s="834"/>
      <c r="AD214" s="834"/>
      <c r="AE214" s="834"/>
      <c r="AF214" s="834"/>
      <c r="AG214" s="834"/>
      <c r="AH214" s="834"/>
      <c r="AI214" s="834"/>
      <c r="AJ214" s="834"/>
      <c r="AK214" s="834"/>
      <c r="AL214" s="834"/>
      <c r="AM214" s="834"/>
      <c r="AN214" s="834"/>
      <c r="AO214" s="834"/>
    </row>
    <row r="215" spans="1:41" s="816" customFormat="1" ht="16.5">
      <c r="A215" s="928"/>
      <c r="B215" s="928"/>
      <c r="C215" s="928"/>
      <c r="D215" s="928"/>
      <c r="E215" s="928"/>
      <c r="F215" s="928"/>
      <c r="G215" s="928"/>
      <c r="H215" s="928"/>
      <c r="I215" s="928"/>
      <c r="J215" s="694"/>
      <c r="K215" s="834"/>
      <c r="L215" s="834"/>
      <c r="M215" s="834"/>
      <c r="N215" s="834"/>
      <c r="O215" s="834"/>
      <c r="P215" s="834"/>
      <c r="Q215" s="834"/>
      <c r="R215" s="834"/>
      <c r="S215" s="834"/>
      <c r="T215" s="834"/>
      <c r="U215" s="834"/>
      <c r="V215" s="834"/>
      <c r="W215" s="834"/>
      <c r="X215" s="834"/>
      <c r="Y215" s="834"/>
      <c r="Z215" s="834"/>
      <c r="AA215" s="834"/>
      <c r="AB215" s="834"/>
      <c r="AC215" s="834"/>
      <c r="AD215" s="834"/>
      <c r="AE215" s="834"/>
      <c r="AF215" s="834"/>
      <c r="AG215" s="834"/>
      <c r="AH215" s="834"/>
      <c r="AI215" s="834"/>
      <c r="AJ215" s="834"/>
      <c r="AK215" s="834"/>
      <c r="AL215" s="834"/>
      <c r="AM215" s="834"/>
      <c r="AN215" s="834"/>
      <c r="AO215" s="834"/>
    </row>
    <row r="216" spans="1:41" s="816" customFormat="1" ht="16.5">
      <c r="A216" s="928"/>
      <c r="B216" s="928"/>
      <c r="C216" s="928"/>
      <c r="D216" s="928"/>
      <c r="E216" s="928"/>
      <c r="F216" s="928"/>
      <c r="G216" s="928"/>
      <c r="H216" s="928"/>
      <c r="I216" s="928"/>
      <c r="J216" s="694"/>
      <c r="K216" s="834"/>
      <c r="L216" s="834"/>
      <c r="M216" s="834"/>
      <c r="N216" s="834"/>
      <c r="O216" s="834"/>
      <c r="P216" s="834"/>
      <c r="Q216" s="834"/>
      <c r="R216" s="834"/>
      <c r="S216" s="834"/>
      <c r="T216" s="834"/>
      <c r="U216" s="834"/>
      <c r="V216" s="834"/>
      <c r="W216" s="834"/>
      <c r="X216" s="834"/>
      <c r="Y216" s="834"/>
      <c r="Z216" s="834"/>
      <c r="AA216" s="834"/>
      <c r="AB216" s="834"/>
      <c r="AC216" s="834"/>
      <c r="AD216" s="834"/>
      <c r="AE216" s="834"/>
      <c r="AF216" s="834"/>
      <c r="AG216" s="834"/>
      <c r="AH216" s="834"/>
      <c r="AI216" s="834"/>
      <c r="AJ216" s="834"/>
      <c r="AK216" s="834"/>
      <c r="AL216" s="834"/>
      <c r="AM216" s="834"/>
      <c r="AN216" s="834"/>
      <c r="AO216" s="834"/>
    </row>
    <row r="217" spans="1:41" ht="15.75">
      <c r="J217" s="78"/>
    </row>
    <row r="218" spans="1:41" ht="15.75">
      <c r="J218" s="78"/>
    </row>
    <row r="219" spans="1:41" ht="15.75">
      <c r="J219" s="78"/>
    </row>
    <row r="220" spans="1:41" ht="15.75">
      <c r="J220" s="78"/>
    </row>
    <row r="221" spans="1:41" ht="15.75">
      <c r="J221" s="78"/>
    </row>
    <row r="222" spans="1:41" ht="15.75">
      <c r="J222" s="78"/>
    </row>
    <row r="223" spans="1:41" ht="15.75">
      <c r="J223" s="78"/>
    </row>
    <row r="224" spans="1:41" ht="15.75">
      <c r="J224" s="78"/>
    </row>
    <row r="225" spans="10:10" ht="16.5">
      <c r="J225" s="99"/>
    </row>
    <row r="226" spans="10:10" ht="15.75">
      <c r="J226" s="78"/>
    </row>
    <row r="227" spans="10:10" ht="15.75">
      <c r="J227" s="78"/>
    </row>
    <row r="228" spans="10:10" ht="15.75">
      <c r="J228" s="78"/>
    </row>
    <row r="229" spans="10:10" ht="15.75">
      <c r="J229" s="78"/>
    </row>
    <row r="230" spans="10:10" ht="15.75">
      <c r="J230" s="78"/>
    </row>
    <row r="231" spans="10:10" ht="15.75">
      <c r="J231" s="78"/>
    </row>
    <row r="232" spans="10:10" ht="15.75">
      <c r="J232" s="78"/>
    </row>
  </sheetData>
  <sheetProtection algorithmName="SHA-512" hashValue="EIxZdQEGc1Lz08pogGRDG046EDFPyoTcNJD+KDHeSh6RPNGtH3/cdOVt5HcfNwjjrq2NHxDKfV2wLx8fj7v1uw==" saltValue="l0SgmKMWqduS+57Agz2PBw==" spinCount="100000" sheet="1" objects="1" scenarios="1"/>
  <protectedRanges>
    <protectedRange sqref="AC1:AC1048576 S1:S1048576 I1:I1048576 AO1:AO1048576" name="Range1"/>
  </protectedRanges>
  <mergeCells count="370">
    <mergeCell ref="A1:I1"/>
    <mergeCell ref="K1:AC1"/>
    <mergeCell ref="A3:I3"/>
    <mergeCell ref="K3:T3"/>
    <mergeCell ref="A5:I5"/>
    <mergeCell ref="K5:T5"/>
    <mergeCell ref="U5:AC5"/>
    <mergeCell ref="AE5:AO5"/>
    <mergeCell ref="A6:H6"/>
    <mergeCell ref="K6:R6"/>
    <mergeCell ref="U6:AB6"/>
    <mergeCell ref="AE6:AN6"/>
    <mergeCell ref="A7:D7"/>
    <mergeCell ref="E7:H7"/>
    <mergeCell ref="K7:N7"/>
    <mergeCell ref="O7:R7"/>
    <mergeCell ref="U7:X7"/>
    <mergeCell ref="AO9:AO10"/>
    <mergeCell ref="A10:D10"/>
    <mergeCell ref="E10:H10"/>
    <mergeCell ref="K10:N10"/>
    <mergeCell ref="O10:R10"/>
    <mergeCell ref="U10:X10"/>
    <mergeCell ref="Y7:AB7"/>
    <mergeCell ref="AE7:AI7"/>
    <mergeCell ref="AJ7:AN7"/>
    <mergeCell ref="A9:D9"/>
    <mergeCell ref="E9:H9"/>
    <mergeCell ref="I9:I10"/>
    <mergeCell ref="K9:N9"/>
    <mergeCell ref="O9:R9"/>
    <mergeCell ref="S9:S10"/>
    <mergeCell ref="U9:X9"/>
    <mergeCell ref="Y10:AB10"/>
    <mergeCell ref="AE10:AI10"/>
    <mergeCell ref="AJ10:AN10"/>
    <mergeCell ref="A13:H13"/>
    <mergeCell ref="K13:R13"/>
    <mergeCell ref="U13:AB13"/>
    <mergeCell ref="AE13:AN13"/>
    <mergeCell ref="Y9:AB9"/>
    <mergeCell ref="AC9:AC10"/>
    <mergeCell ref="AE9:AI9"/>
    <mergeCell ref="AJ9:AN9"/>
    <mergeCell ref="AO16:AO17"/>
    <mergeCell ref="A17:D17"/>
    <mergeCell ref="E17:H17"/>
    <mergeCell ref="K17:N17"/>
    <mergeCell ref="O17:R17"/>
    <mergeCell ref="U17:X17"/>
    <mergeCell ref="Y17:AB17"/>
    <mergeCell ref="AE14:AI14"/>
    <mergeCell ref="AJ14:AN14"/>
    <mergeCell ref="A16:D16"/>
    <mergeCell ref="E16:H16"/>
    <mergeCell ref="I16:I17"/>
    <mergeCell ref="K16:N16"/>
    <mergeCell ref="O16:R16"/>
    <mergeCell ref="S16:S17"/>
    <mergeCell ref="U16:X16"/>
    <mergeCell ref="Y16:AB16"/>
    <mergeCell ref="A14:D14"/>
    <mergeCell ref="E14:H14"/>
    <mergeCell ref="K14:N14"/>
    <mergeCell ref="O14:R14"/>
    <mergeCell ref="U14:X14"/>
    <mergeCell ref="Y14:AB14"/>
    <mergeCell ref="AE17:AI17"/>
    <mergeCell ref="AJ17:AN17"/>
    <mergeCell ref="A20:H20"/>
    <mergeCell ref="K20:R20"/>
    <mergeCell ref="U20:AB20"/>
    <mergeCell ref="AE20:AN20"/>
    <mergeCell ref="AC16:AC17"/>
    <mergeCell ref="AE16:AI16"/>
    <mergeCell ref="AJ16:AN16"/>
    <mergeCell ref="AO23:AO24"/>
    <mergeCell ref="A24:D24"/>
    <mergeCell ref="E24:H24"/>
    <mergeCell ref="K24:N24"/>
    <mergeCell ref="O24:R24"/>
    <mergeCell ref="U24:X24"/>
    <mergeCell ref="Y24:AB24"/>
    <mergeCell ref="AE21:AI21"/>
    <mergeCell ref="AJ21:AN21"/>
    <mergeCell ref="A23:D23"/>
    <mergeCell ref="E23:H23"/>
    <mergeCell ref="I23:I24"/>
    <mergeCell ref="K23:N23"/>
    <mergeCell ref="O23:R23"/>
    <mergeCell ref="S23:S24"/>
    <mergeCell ref="U23:X23"/>
    <mergeCell ref="Y23:AB23"/>
    <mergeCell ref="A21:D21"/>
    <mergeCell ref="E21:H21"/>
    <mergeCell ref="K21:N21"/>
    <mergeCell ref="O21:R21"/>
    <mergeCell ref="U21:X21"/>
    <mergeCell ref="Y21:AB21"/>
    <mergeCell ref="AE24:AI24"/>
    <mergeCell ref="AJ24:AN24"/>
    <mergeCell ref="A27:H27"/>
    <mergeCell ref="K27:R27"/>
    <mergeCell ref="U27:AB27"/>
    <mergeCell ref="AE27:AN27"/>
    <mergeCell ref="AC23:AC24"/>
    <mergeCell ref="AE23:AI23"/>
    <mergeCell ref="AJ23:AN23"/>
    <mergeCell ref="AO30:AO41"/>
    <mergeCell ref="AJ31:AN31"/>
    <mergeCell ref="AJ33:AN33"/>
    <mergeCell ref="A28:D28"/>
    <mergeCell ref="E28:H28"/>
    <mergeCell ref="K28:N28"/>
    <mergeCell ref="O28:R28"/>
    <mergeCell ref="U28:X28"/>
    <mergeCell ref="Y28:AB28"/>
    <mergeCell ref="E35:H35"/>
    <mergeCell ref="AJ35:AN35"/>
    <mergeCell ref="AJ37:AN37"/>
    <mergeCell ref="AJ39:AN39"/>
    <mergeCell ref="O40:R40"/>
    <mergeCell ref="Y41:AB41"/>
    <mergeCell ref="AJ41:AN41"/>
    <mergeCell ref="AE28:AI28"/>
    <mergeCell ref="AJ28:AN28"/>
    <mergeCell ref="I30:I35"/>
    <mergeCell ref="S30:S40"/>
    <mergeCell ref="AC30:AC41"/>
    <mergeCell ref="AE47:AI47"/>
    <mergeCell ref="Y62:AB62"/>
    <mergeCell ref="AE62:AI62"/>
    <mergeCell ref="A44:H44"/>
    <mergeCell ref="K44:R44"/>
    <mergeCell ref="U44:AB44"/>
    <mergeCell ref="AE44:AN44"/>
    <mergeCell ref="A45:D45"/>
    <mergeCell ref="E45:H45"/>
    <mergeCell ref="K45:N45"/>
    <mergeCell ref="O45:R45"/>
    <mergeCell ref="U45:X45"/>
    <mergeCell ref="Y45:AB45"/>
    <mergeCell ref="AE45:AI45"/>
    <mergeCell ref="AJ45:AN45"/>
    <mergeCell ref="AJ62:AN62"/>
    <mergeCell ref="I64:I69"/>
    <mergeCell ref="S64:S74"/>
    <mergeCell ref="AC64:AC75"/>
    <mergeCell ref="AO47:AO58"/>
    <mergeCell ref="A61:H61"/>
    <mergeCell ref="K61:R61"/>
    <mergeCell ref="U61:AB61"/>
    <mergeCell ref="AE61:AN61"/>
    <mergeCell ref="A62:D62"/>
    <mergeCell ref="E62:H62"/>
    <mergeCell ref="K62:N62"/>
    <mergeCell ref="O62:R62"/>
    <mergeCell ref="U62:X62"/>
    <mergeCell ref="AO64:AO75"/>
    <mergeCell ref="E69:H69"/>
    <mergeCell ref="O74:R74"/>
    <mergeCell ref="Y75:AB75"/>
    <mergeCell ref="AJ75:AN75"/>
    <mergeCell ref="A47:D47"/>
    <mergeCell ref="I47:I52"/>
    <mergeCell ref="K47:N47"/>
    <mergeCell ref="S47:S57"/>
    <mergeCell ref="U47:X47"/>
    <mergeCell ref="AC47:AC58"/>
    <mergeCell ref="A78:H78"/>
    <mergeCell ref="K78:R78"/>
    <mergeCell ref="U78:AB78"/>
    <mergeCell ref="AE78:AN78"/>
    <mergeCell ref="AO81:AO82"/>
    <mergeCell ref="A82:D82"/>
    <mergeCell ref="E82:H82"/>
    <mergeCell ref="K82:N82"/>
    <mergeCell ref="O82:R82"/>
    <mergeCell ref="U82:X82"/>
    <mergeCell ref="Y82:AB82"/>
    <mergeCell ref="AE79:AI79"/>
    <mergeCell ref="AJ79:AN79"/>
    <mergeCell ref="A81:D81"/>
    <mergeCell ref="E81:H81"/>
    <mergeCell ref="I81:I82"/>
    <mergeCell ref="K81:N81"/>
    <mergeCell ref="O81:R81"/>
    <mergeCell ref="S81:S82"/>
    <mergeCell ref="U81:X81"/>
    <mergeCell ref="Y81:AB81"/>
    <mergeCell ref="A79:D79"/>
    <mergeCell ref="E79:H79"/>
    <mergeCell ref="K79:N79"/>
    <mergeCell ref="O79:R79"/>
    <mergeCell ref="U79:X79"/>
    <mergeCell ref="Y79:AB79"/>
    <mergeCell ref="AE82:AI82"/>
    <mergeCell ref="AJ82:AN82"/>
    <mergeCell ref="A85:H85"/>
    <mergeCell ref="K85:R85"/>
    <mergeCell ref="U85:AB85"/>
    <mergeCell ref="AE85:AN85"/>
    <mergeCell ref="AC81:AC82"/>
    <mergeCell ref="AE81:AI81"/>
    <mergeCell ref="AJ81:AN81"/>
    <mergeCell ref="AO88:AO89"/>
    <mergeCell ref="A89:D89"/>
    <mergeCell ref="E89:H89"/>
    <mergeCell ref="K89:N89"/>
    <mergeCell ref="O89:R89"/>
    <mergeCell ref="U89:X89"/>
    <mergeCell ref="Y89:AB89"/>
    <mergeCell ref="AE86:AI86"/>
    <mergeCell ref="AJ86:AN86"/>
    <mergeCell ref="A88:D88"/>
    <mergeCell ref="E88:H88"/>
    <mergeCell ref="I88:I89"/>
    <mergeCell ref="K88:N88"/>
    <mergeCell ref="O88:R88"/>
    <mergeCell ref="S88:S89"/>
    <mergeCell ref="U88:X88"/>
    <mergeCell ref="Y88:AB88"/>
    <mergeCell ref="A86:D86"/>
    <mergeCell ref="E86:H86"/>
    <mergeCell ref="K86:N86"/>
    <mergeCell ref="O86:R86"/>
    <mergeCell ref="U86:X86"/>
    <mergeCell ref="Y86:AB86"/>
    <mergeCell ref="AE89:AI89"/>
    <mergeCell ref="AJ89:AN89"/>
    <mergeCell ref="A92:H92"/>
    <mergeCell ref="K92:R92"/>
    <mergeCell ref="U92:AB92"/>
    <mergeCell ref="AE92:AN92"/>
    <mergeCell ref="AC88:AC89"/>
    <mergeCell ref="AE88:AI88"/>
    <mergeCell ref="AJ88:AN88"/>
    <mergeCell ref="AE93:AI93"/>
    <mergeCell ref="AJ93:AN93"/>
    <mergeCell ref="S95:S117"/>
    <mergeCell ref="AC95:AC117"/>
    <mergeCell ref="AO95:AO117"/>
    <mergeCell ref="A93:D93"/>
    <mergeCell ref="E93:H93"/>
    <mergeCell ref="K93:N93"/>
    <mergeCell ref="O93:R93"/>
    <mergeCell ref="U93:X93"/>
    <mergeCell ref="Y93:AB93"/>
    <mergeCell ref="Y117:AB117"/>
    <mergeCell ref="O117:R117"/>
    <mergeCell ref="I95:I104"/>
    <mergeCell ref="A120:H120"/>
    <mergeCell ref="K120:R120"/>
    <mergeCell ref="U120:AB120"/>
    <mergeCell ref="AE120:AN120"/>
    <mergeCell ref="A121:D121"/>
    <mergeCell ref="E121:H121"/>
    <mergeCell ref="K121:N121"/>
    <mergeCell ref="O121:R121"/>
    <mergeCell ref="U121:X121"/>
    <mergeCell ref="Y121:AB121"/>
    <mergeCell ref="AO123:AO124"/>
    <mergeCell ref="A124:D124"/>
    <mergeCell ref="E124:H124"/>
    <mergeCell ref="O124:R124"/>
    <mergeCell ref="Y124:AB124"/>
    <mergeCell ref="AJ124:AN124"/>
    <mergeCell ref="AE121:AI121"/>
    <mergeCell ref="AJ121:AN121"/>
    <mergeCell ref="E123:H123"/>
    <mergeCell ref="I123:I124"/>
    <mergeCell ref="S123:S124"/>
    <mergeCell ref="AC123:AC124"/>
    <mergeCell ref="Y157:AB157"/>
    <mergeCell ref="AJ157:AN157"/>
    <mergeCell ref="A127:H127"/>
    <mergeCell ref="K127:R127"/>
    <mergeCell ref="U127:AB127"/>
    <mergeCell ref="AE127:AN127"/>
    <mergeCell ref="A128:D128"/>
    <mergeCell ref="E128:H128"/>
    <mergeCell ref="K128:N128"/>
    <mergeCell ref="O128:R128"/>
    <mergeCell ref="U128:X128"/>
    <mergeCell ref="Y128:AB128"/>
    <mergeCell ref="AE128:AI128"/>
    <mergeCell ref="AJ128:AN128"/>
    <mergeCell ref="Y141:AB141"/>
    <mergeCell ref="AJ141:AN141"/>
    <mergeCell ref="A144:H144"/>
    <mergeCell ref="K144:R144"/>
    <mergeCell ref="U144:AB144"/>
    <mergeCell ref="AE144:AN144"/>
    <mergeCell ref="S130:S140"/>
    <mergeCell ref="AC130:AC141"/>
    <mergeCell ref="I130:I135"/>
    <mergeCell ref="AO130:AO141"/>
    <mergeCell ref="E135:H135"/>
    <mergeCell ref="K140:N140"/>
    <mergeCell ref="O140:R140"/>
    <mergeCell ref="Y140:AB140"/>
    <mergeCell ref="U141:X141"/>
    <mergeCell ref="A160:H160"/>
    <mergeCell ref="K160:R160"/>
    <mergeCell ref="U160:AB160"/>
    <mergeCell ref="AE160:AN160"/>
    <mergeCell ref="AE145:AI145"/>
    <mergeCell ref="AJ145:AN145"/>
    <mergeCell ref="I147:I152"/>
    <mergeCell ref="S147:S157"/>
    <mergeCell ref="AC147:AC157"/>
    <mergeCell ref="A145:D145"/>
    <mergeCell ref="E145:H145"/>
    <mergeCell ref="K145:N145"/>
    <mergeCell ref="O145:R145"/>
    <mergeCell ref="U145:X145"/>
    <mergeCell ref="Y145:AB145"/>
    <mergeCell ref="AO147:AO157"/>
    <mergeCell ref="E152:H152"/>
    <mergeCell ref="O157:R157"/>
    <mergeCell ref="AO163:AO164"/>
    <mergeCell ref="AE161:AI161"/>
    <mergeCell ref="AJ161:AN161"/>
    <mergeCell ref="I163:I164"/>
    <mergeCell ref="S163:S164"/>
    <mergeCell ref="AC163:AC164"/>
    <mergeCell ref="A161:D161"/>
    <mergeCell ref="E161:H161"/>
    <mergeCell ref="K161:N161"/>
    <mergeCell ref="O161:R161"/>
    <mergeCell ref="U161:X161"/>
    <mergeCell ref="Y161:AB161"/>
    <mergeCell ref="AO170:AO181"/>
    <mergeCell ref="A167:H167"/>
    <mergeCell ref="K167:R167"/>
    <mergeCell ref="U167:AB167"/>
    <mergeCell ref="AE167:AN167"/>
    <mergeCell ref="A168:D168"/>
    <mergeCell ref="E168:H168"/>
    <mergeCell ref="K168:N168"/>
    <mergeCell ref="O168:R168"/>
    <mergeCell ref="U168:X168"/>
    <mergeCell ref="Y168:AB168"/>
    <mergeCell ref="E175:H175"/>
    <mergeCell ref="O180:R180"/>
    <mergeCell ref="Y180:AB180"/>
    <mergeCell ref="U181:X181"/>
    <mergeCell ref="Y181:AB181"/>
    <mergeCell ref="AJ181:AN181"/>
    <mergeCell ref="AE168:AI168"/>
    <mergeCell ref="AJ168:AN168"/>
    <mergeCell ref="I170:I175"/>
    <mergeCell ref="S170:S180"/>
    <mergeCell ref="AC170:AC181"/>
    <mergeCell ref="AE185:AI185"/>
    <mergeCell ref="AJ185:AN185"/>
    <mergeCell ref="I187:I196"/>
    <mergeCell ref="S187:S205"/>
    <mergeCell ref="AC187:AC206"/>
    <mergeCell ref="AO187:AO207"/>
    <mergeCell ref="A184:H184"/>
    <mergeCell ref="K184:R184"/>
    <mergeCell ref="U184:AB184"/>
    <mergeCell ref="AE184:AN184"/>
    <mergeCell ref="A185:D185"/>
    <mergeCell ref="E185:H185"/>
    <mergeCell ref="K185:N185"/>
    <mergeCell ref="O185:R185"/>
    <mergeCell ref="U185:X185"/>
    <mergeCell ref="Y185:AB185"/>
  </mergeCells>
  <phoneticPr fontId="4"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Normal="100" workbookViewId="0">
      <selection activeCell="I37" sqref="I37"/>
    </sheetView>
  </sheetViews>
  <sheetFormatPr defaultRowHeight="16.5"/>
  <cols>
    <col min="1" max="1" width="27" style="99" customWidth="1"/>
    <col min="2" max="2" width="19.5703125" style="99" bestFit="1" customWidth="1"/>
    <col min="3" max="3" width="12" style="99" bestFit="1" customWidth="1"/>
    <col min="4" max="4" width="8.28515625" style="99" bestFit="1" customWidth="1"/>
    <col min="5" max="5" width="12.140625" style="99" bestFit="1" customWidth="1"/>
    <col min="6" max="6" width="27.5703125" style="99" customWidth="1"/>
    <col min="7" max="7" width="12" style="99" bestFit="1" customWidth="1"/>
    <col min="8" max="8" width="8.28515625" style="99" bestFit="1" customWidth="1"/>
    <col min="9" max="9" width="18.85546875" style="99" customWidth="1"/>
    <col min="10" max="10" width="17.7109375" style="99" customWidth="1"/>
    <col min="11" max="11" width="35.42578125" style="99" bestFit="1" customWidth="1"/>
    <col min="12" max="12" width="8.85546875" style="99" bestFit="1" customWidth="1"/>
    <col min="13" max="13" width="12.42578125" style="99" bestFit="1" customWidth="1"/>
    <col min="14" max="14" width="23.5703125" style="99" bestFit="1" customWidth="1"/>
    <col min="15" max="15" width="8.85546875" style="99" bestFit="1" customWidth="1"/>
    <col min="16" max="16" width="7.42578125" style="99" bestFit="1" customWidth="1"/>
    <col min="17" max="17" width="9.28515625" style="99" bestFit="1" customWidth="1"/>
    <col min="18" max="18" width="12.42578125" style="99" bestFit="1" customWidth="1"/>
    <col min="19" max="19" width="29.28515625" style="99" bestFit="1" customWidth="1"/>
    <col min="20" max="20" width="3.5703125" style="99" bestFit="1" customWidth="1"/>
    <col min="21" max="21" width="22.7109375" style="99" bestFit="1" customWidth="1"/>
    <col min="22" max="22" width="12" style="99" bestFit="1" customWidth="1"/>
    <col min="23" max="23" width="6.42578125" style="99" bestFit="1" customWidth="1"/>
    <col min="24" max="24" width="8.5703125" style="99" bestFit="1" customWidth="1"/>
    <col min="25" max="25" width="13.140625" style="99" bestFit="1" customWidth="1"/>
    <col min="26" max="26" width="11.5703125" style="99" bestFit="1" customWidth="1"/>
    <col min="27" max="27" width="12" style="99" bestFit="1" customWidth="1"/>
    <col min="28" max="28" width="6.42578125" style="99" bestFit="1" customWidth="1"/>
    <col min="29" max="29" width="8.5703125" style="99" bestFit="1" customWidth="1"/>
    <col min="30" max="30" width="13.140625" style="99" bestFit="1" customWidth="1"/>
    <col min="31" max="31" width="15.28515625" style="99" bestFit="1" customWidth="1"/>
    <col min="32" max="16384" width="9.140625" style="99"/>
  </cols>
  <sheetData>
    <row r="1" spans="1:11" s="1" customFormat="1" ht="18">
      <c r="A1" s="1104" t="s">
        <v>1426</v>
      </c>
      <c r="B1" s="1104"/>
      <c r="C1" s="1104"/>
      <c r="D1" s="1104"/>
      <c r="E1" s="1104"/>
      <c r="F1" s="1104"/>
      <c r="G1" s="1104"/>
      <c r="H1" s="1104"/>
      <c r="I1" s="1104"/>
      <c r="J1" s="1104"/>
    </row>
    <row r="2" spans="1:11" s="73" customFormat="1" ht="15.75">
      <c r="A2" s="36" t="s">
        <v>287</v>
      </c>
      <c r="B2" s="36"/>
      <c r="C2" s="36"/>
      <c r="D2" s="36"/>
      <c r="E2" s="36"/>
      <c r="F2" s="36"/>
      <c r="G2" s="36"/>
      <c r="H2" s="36"/>
      <c r="I2" s="36"/>
      <c r="J2" s="36"/>
    </row>
    <row r="3" spans="1:11" s="1" customFormat="1" ht="15">
      <c r="A3" s="1105" t="s">
        <v>216</v>
      </c>
      <c r="B3" s="1105"/>
      <c r="C3" s="1105"/>
      <c r="D3" s="1105"/>
      <c r="E3" s="1105"/>
      <c r="F3" s="1105"/>
      <c r="G3" s="1105"/>
      <c r="H3" s="1105"/>
      <c r="I3" s="1105"/>
      <c r="J3" s="1105"/>
    </row>
    <row r="4" spans="1:11" s="1" customFormat="1" ht="15">
      <c r="A4" s="30"/>
      <c r="B4" s="30"/>
      <c r="C4" s="30"/>
      <c r="D4" s="30"/>
      <c r="E4" s="30"/>
      <c r="F4" s="30"/>
      <c r="G4" s="30"/>
      <c r="H4" s="30"/>
      <c r="I4" s="30"/>
      <c r="J4" s="30"/>
    </row>
    <row r="5" spans="1:11" s="73" customFormat="1" ht="15.75" thickBot="1">
      <c r="A5" s="1105" t="s">
        <v>1920</v>
      </c>
      <c r="B5" s="1105"/>
      <c r="C5" s="1105"/>
      <c r="D5" s="1105"/>
      <c r="E5" s="1105"/>
      <c r="F5" s="1105"/>
      <c r="G5" s="1105"/>
      <c r="H5" s="1105"/>
      <c r="I5" s="1105"/>
      <c r="J5" s="1105"/>
      <c r="K5" s="1105"/>
    </row>
    <row r="6" spans="1:11" s="78" customFormat="1" thickBot="1">
      <c r="A6" s="1262" t="s">
        <v>155</v>
      </c>
      <c r="B6" s="1263"/>
      <c r="C6" s="1263"/>
      <c r="D6" s="1263"/>
      <c r="E6" s="1263"/>
      <c r="F6" s="1263"/>
      <c r="G6" s="1263"/>
      <c r="H6" s="1263"/>
      <c r="I6" s="1263"/>
      <c r="J6" s="1264"/>
      <c r="K6" s="81"/>
    </row>
    <row r="7" spans="1:11" s="78" customFormat="1" ht="31.5">
      <c r="A7" s="1162" t="s">
        <v>293</v>
      </c>
      <c r="B7" s="1163"/>
      <c r="C7" s="1163"/>
      <c r="D7" s="1164"/>
      <c r="E7" s="1164"/>
      <c r="F7" s="1165" t="s">
        <v>343</v>
      </c>
      <c r="G7" s="1166"/>
      <c r="H7" s="1163"/>
      <c r="I7" s="1163"/>
      <c r="J7" s="1167"/>
      <c r="K7" s="81" t="s">
        <v>1380</v>
      </c>
    </row>
    <row r="8" spans="1:11" s="78" customFormat="1" ht="47.25">
      <c r="A8" s="95" t="s">
        <v>304</v>
      </c>
      <c r="B8" s="88" t="s">
        <v>319</v>
      </c>
      <c r="C8" s="88" t="s">
        <v>219</v>
      </c>
      <c r="D8" s="92" t="s">
        <v>251</v>
      </c>
      <c r="E8" s="88" t="s">
        <v>306</v>
      </c>
      <c r="F8" s="89" t="s">
        <v>307</v>
      </c>
      <c r="G8" s="88" t="s">
        <v>319</v>
      </c>
      <c r="H8" s="88" t="s">
        <v>219</v>
      </c>
      <c r="I8" s="88" t="s">
        <v>251</v>
      </c>
      <c r="J8" s="90" t="s">
        <v>309</v>
      </c>
      <c r="K8" s="91" t="s">
        <v>1038</v>
      </c>
    </row>
    <row r="9" spans="1:11" s="78" customFormat="1" ht="15.75">
      <c r="A9" s="611" t="s">
        <v>1922</v>
      </c>
      <c r="B9" s="88">
        <v>2</v>
      </c>
      <c r="C9" s="88">
        <v>19947</v>
      </c>
      <c r="D9" s="878">
        <v>1</v>
      </c>
      <c r="E9" s="88">
        <v>0</v>
      </c>
      <c r="F9" s="1230"/>
      <c r="G9" s="1231"/>
      <c r="H9" s="1228"/>
      <c r="I9" s="1228"/>
      <c r="J9" s="1232"/>
      <c r="K9" s="420"/>
    </row>
    <row r="10" spans="1:11" s="78" customFormat="1" ht="15.75">
      <c r="A10" s="611" t="s">
        <v>1921</v>
      </c>
      <c r="B10" s="88">
        <v>1</v>
      </c>
      <c r="C10" s="88">
        <v>19948</v>
      </c>
      <c r="D10" s="878">
        <v>1</v>
      </c>
      <c r="E10" s="88">
        <v>0</v>
      </c>
      <c r="F10" s="1240"/>
      <c r="G10" s="1236"/>
      <c r="H10" s="1236"/>
      <c r="I10" s="1236"/>
      <c r="J10" s="1241"/>
      <c r="K10" s="420"/>
    </row>
    <row r="11" spans="1:11" s="78" customFormat="1" thickBot="1">
      <c r="A11" s="1238"/>
      <c r="B11" s="1195"/>
      <c r="C11" s="1195"/>
      <c r="D11" s="1239"/>
      <c r="E11" s="1239"/>
      <c r="F11" s="1193" t="s">
        <v>310</v>
      </c>
      <c r="G11" s="1194"/>
      <c r="H11" s="1195"/>
      <c r="I11" s="1195"/>
      <c r="J11" s="1196"/>
      <c r="K11" s="876"/>
    </row>
    <row r="12" spans="1:11" s="80" customFormat="1" ht="15.75">
      <c r="A12" s="115"/>
      <c r="B12" s="115"/>
      <c r="C12" s="115"/>
      <c r="D12" s="115"/>
      <c r="E12" s="115"/>
      <c r="F12" s="115"/>
      <c r="G12" s="115"/>
      <c r="H12" s="115"/>
      <c r="I12" s="115"/>
      <c r="J12" s="115"/>
      <c r="K12" s="133"/>
    </row>
    <row r="13" spans="1:11" s="80" customFormat="1" thickBot="1"/>
    <row r="14" spans="1:11" s="78" customFormat="1" thickBot="1">
      <c r="A14" s="1262" t="s">
        <v>6</v>
      </c>
      <c r="B14" s="1263"/>
      <c r="C14" s="1263"/>
      <c r="D14" s="1263"/>
      <c r="E14" s="1263"/>
      <c r="F14" s="1263"/>
      <c r="G14" s="1263"/>
      <c r="H14" s="1263"/>
      <c r="I14" s="1263"/>
      <c r="J14" s="1264"/>
      <c r="K14" s="81"/>
    </row>
    <row r="15" spans="1:11" s="78" customFormat="1" ht="31.5">
      <c r="A15" s="1162" t="s">
        <v>293</v>
      </c>
      <c r="B15" s="1163"/>
      <c r="C15" s="1163"/>
      <c r="D15" s="1164"/>
      <c r="E15" s="1164"/>
      <c r="F15" s="1165" t="s">
        <v>343</v>
      </c>
      <c r="G15" s="1166"/>
      <c r="H15" s="1163"/>
      <c r="I15" s="1163"/>
      <c r="J15" s="1167"/>
      <c r="K15" s="81" t="s">
        <v>1927</v>
      </c>
    </row>
    <row r="16" spans="1:11" s="78" customFormat="1" ht="47.25">
      <c r="A16" s="95" t="s">
        <v>304</v>
      </c>
      <c r="B16" s="88" t="s">
        <v>319</v>
      </c>
      <c r="C16" s="88" t="s">
        <v>219</v>
      </c>
      <c r="D16" s="92" t="s">
        <v>251</v>
      </c>
      <c r="E16" s="88" t="s">
        <v>306</v>
      </c>
      <c r="F16" s="89" t="s">
        <v>307</v>
      </c>
      <c r="G16" s="88" t="s">
        <v>319</v>
      </c>
      <c r="H16" s="88" t="s">
        <v>219</v>
      </c>
      <c r="I16" s="88" t="s">
        <v>251</v>
      </c>
      <c r="J16" s="90" t="s">
        <v>309</v>
      </c>
      <c r="K16" s="91" t="s">
        <v>1038</v>
      </c>
    </row>
    <row r="17" spans="1:11" s="78" customFormat="1" ht="15.75">
      <c r="A17" s="1227" t="s">
        <v>310</v>
      </c>
      <c r="B17" s="1228"/>
      <c r="C17" s="1228"/>
      <c r="D17" s="1229"/>
      <c r="E17" s="1229"/>
      <c r="F17" s="1230"/>
      <c r="G17" s="1231"/>
      <c r="H17" s="1228"/>
      <c r="I17" s="1228"/>
      <c r="J17" s="1232"/>
      <c r="K17" s="1159"/>
    </row>
    <row r="18" spans="1:11" s="78" customFormat="1" thickBot="1">
      <c r="A18" s="1238"/>
      <c r="B18" s="1195"/>
      <c r="C18" s="1195"/>
      <c r="D18" s="1239"/>
      <c r="E18" s="1239"/>
      <c r="F18" s="1193" t="s">
        <v>310</v>
      </c>
      <c r="G18" s="1194"/>
      <c r="H18" s="1195"/>
      <c r="I18" s="1195"/>
      <c r="J18" s="1196"/>
      <c r="K18" s="1161"/>
    </row>
    <row r="19" spans="1:11" s="80" customFormat="1" ht="15.75">
      <c r="A19" s="115"/>
      <c r="B19" s="115"/>
      <c r="C19" s="115"/>
      <c r="D19" s="115"/>
      <c r="E19" s="115"/>
      <c r="F19" s="115"/>
      <c r="G19" s="115"/>
      <c r="H19" s="115"/>
      <c r="I19" s="115"/>
      <c r="J19" s="115"/>
      <c r="K19" s="133"/>
    </row>
    <row r="20" spans="1:11" s="80" customFormat="1" thickBot="1"/>
    <row r="21" spans="1:11" s="78" customFormat="1" thickBot="1">
      <c r="A21" s="1262" t="s">
        <v>7</v>
      </c>
      <c r="B21" s="1263"/>
      <c r="C21" s="1263"/>
      <c r="D21" s="1263"/>
      <c r="E21" s="1263"/>
      <c r="F21" s="1263"/>
      <c r="G21" s="1263"/>
      <c r="H21" s="1263"/>
      <c r="I21" s="1263"/>
      <c r="J21" s="1264"/>
      <c r="K21" s="81"/>
    </row>
    <row r="22" spans="1:11" s="78" customFormat="1" ht="31.5">
      <c r="A22" s="1162" t="s">
        <v>293</v>
      </c>
      <c r="B22" s="1163"/>
      <c r="C22" s="1163"/>
      <c r="D22" s="1164"/>
      <c r="E22" s="1164"/>
      <c r="F22" s="1165" t="s">
        <v>343</v>
      </c>
      <c r="G22" s="1166"/>
      <c r="H22" s="1163"/>
      <c r="I22" s="1163"/>
      <c r="J22" s="1167"/>
      <c r="K22" s="81" t="s">
        <v>1925</v>
      </c>
    </row>
    <row r="23" spans="1:11" s="78" customFormat="1" ht="47.25">
      <c r="A23" s="95" t="s">
        <v>304</v>
      </c>
      <c r="B23" s="88" t="s">
        <v>319</v>
      </c>
      <c r="C23" s="88" t="s">
        <v>219</v>
      </c>
      <c r="D23" s="92" t="s">
        <v>251</v>
      </c>
      <c r="E23" s="88" t="s">
        <v>306</v>
      </c>
      <c r="F23" s="89" t="s">
        <v>307</v>
      </c>
      <c r="G23" s="88" t="s">
        <v>319</v>
      </c>
      <c r="H23" s="88" t="s">
        <v>219</v>
      </c>
      <c r="I23" s="88" t="s">
        <v>251</v>
      </c>
      <c r="J23" s="90" t="s">
        <v>309</v>
      </c>
      <c r="K23" s="91" t="s">
        <v>1038</v>
      </c>
    </row>
    <row r="24" spans="1:11" s="78" customFormat="1" ht="15.75">
      <c r="A24" s="1227" t="s">
        <v>310</v>
      </c>
      <c r="B24" s="1228"/>
      <c r="C24" s="1228"/>
      <c r="D24" s="1229"/>
      <c r="E24" s="1229"/>
      <c r="F24" s="89"/>
      <c r="G24" s="88"/>
      <c r="H24" s="88"/>
      <c r="I24" s="88"/>
      <c r="J24" s="90"/>
      <c r="K24" s="1159"/>
    </row>
    <row r="25" spans="1:11" s="78" customFormat="1" ht="15.75">
      <c r="A25" s="95"/>
      <c r="B25" s="88"/>
      <c r="C25" s="88"/>
      <c r="D25" s="92"/>
      <c r="E25" s="88"/>
      <c r="F25" s="155" t="s">
        <v>1923</v>
      </c>
      <c r="G25" s="88">
        <v>1</v>
      </c>
      <c r="H25" s="88">
        <v>9120</v>
      </c>
      <c r="I25" s="88">
        <v>1</v>
      </c>
      <c r="J25" s="90">
        <v>0</v>
      </c>
      <c r="K25" s="1160"/>
    </row>
    <row r="26" spans="1:11" ht="17.25" thickBot="1">
      <c r="A26" s="118"/>
      <c r="B26" s="111"/>
      <c r="C26" s="111"/>
      <c r="D26" s="111"/>
      <c r="E26" s="127"/>
      <c r="F26" s="128" t="s">
        <v>1924</v>
      </c>
      <c r="G26" s="129">
        <v>2</v>
      </c>
      <c r="H26" s="129">
        <v>9121</v>
      </c>
      <c r="I26" s="129">
        <v>1</v>
      </c>
      <c r="J26" s="124">
        <v>0</v>
      </c>
      <c r="K26" s="1161"/>
    </row>
    <row r="27" spans="1:11" s="80" customFormat="1" ht="15.75">
      <c r="A27" s="115"/>
      <c r="B27" s="115"/>
      <c r="C27" s="115"/>
      <c r="D27" s="115"/>
      <c r="E27" s="115"/>
      <c r="F27" s="115"/>
      <c r="G27" s="115"/>
      <c r="H27" s="115"/>
      <c r="I27" s="115"/>
      <c r="J27" s="115"/>
      <c r="K27" s="133"/>
    </row>
    <row r="28" spans="1:11" s="80" customFormat="1" thickBot="1"/>
    <row r="29" spans="1:11" s="78" customFormat="1" thickBot="1">
      <c r="A29" s="1262" t="s">
        <v>156</v>
      </c>
      <c r="B29" s="1263"/>
      <c r="C29" s="1263"/>
      <c r="D29" s="1263"/>
      <c r="E29" s="1263"/>
      <c r="F29" s="1263"/>
      <c r="G29" s="1263"/>
      <c r="H29" s="1263"/>
      <c r="I29" s="1263"/>
      <c r="J29" s="1264"/>
      <c r="K29" s="81"/>
    </row>
    <row r="30" spans="1:11" s="78" customFormat="1" ht="31.5">
      <c r="A30" s="1162" t="s">
        <v>293</v>
      </c>
      <c r="B30" s="1163"/>
      <c r="C30" s="1163"/>
      <c r="D30" s="1164"/>
      <c r="E30" s="1164"/>
      <c r="F30" s="1165" t="s">
        <v>332</v>
      </c>
      <c r="G30" s="1166"/>
      <c r="H30" s="1163"/>
      <c r="I30" s="1163"/>
      <c r="J30" s="1167"/>
      <c r="K30" s="81" t="s">
        <v>1926</v>
      </c>
    </row>
    <row r="31" spans="1:11" s="78" customFormat="1" ht="47.25">
      <c r="A31" s="95" t="s">
        <v>304</v>
      </c>
      <c r="B31" s="88" t="s">
        <v>319</v>
      </c>
      <c r="C31" s="88" t="s">
        <v>219</v>
      </c>
      <c r="D31" s="606" t="s">
        <v>251</v>
      </c>
      <c r="E31" s="88" t="s">
        <v>306</v>
      </c>
      <c r="F31" s="89" t="s">
        <v>307</v>
      </c>
      <c r="G31" s="88" t="s">
        <v>319</v>
      </c>
      <c r="H31" s="88" t="s">
        <v>219</v>
      </c>
      <c r="I31" s="88" t="s">
        <v>251</v>
      </c>
      <c r="J31" s="90" t="s">
        <v>309</v>
      </c>
      <c r="K31" s="91" t="s">
        <v>1038</v>
      </c>
    </row>
    <row r="32" spans="1:11" s="78" customFormat="1" ht="15.75">
      <c r="A32" s="1227" t="s">
        <v>310</v>
      </c>
      <c r="B32" s="1228"/>
      <c r="C32" s="1228"/>
      <c r="D32" s="1229"/>
      <c r="E32" s="1229"/>
      <c r="F32" s="1230"/>
      <c r="G32" s="1231"/>
      <c r="H32" s="1228"/>
      <c r="I32" s="1228"/>
      <c r="J32" s="1232"/>
      <c r="K32" s="1233"/>
    </row>
    <row r="33" spans="1:11" s="78" customFormat="1" thickBot="1">
      <c r="A33" s="1238"/>
      <c r="B33" s="1195"/>
      <c r="C33" s="1195"/>
      <c r="D33" s="1239"/>
      <c r="E33" s="1239"/>
      <c r="F33" s="1193" t="s">
        <v>310</v>
      </c>
      <c r="G33" s="1194"/>
      <c r="H33" s="1195"/>
      <c r="I33" s="1195"/>
      <c r="J33" s="1196"/>
      <c r="K33" s="1234"/>
    </row>
  </sheetData>
  <sheetProtection algorithmName="SHA-512" hashValue="FdaMgDEre+sH4UgmeGBxHqQ2+HOvD88eImXMteigsf3bYG1TDJHzcBq2MaGQ9hnQ3SPhozVahFmg3S/HOKcCJQ==" saltValue="QKwZndeAixJzzQeHuljEVw==" spinCount="100000" sheet="1" objects="1" scenarios="1"/>
  <protectedRanges>
    <protectedRange sqref="K1:K1048576" name="Range1"/>
  </protectedRanges>
  <mergeCells count="31">
    <mergeCell ref="A17:E17"/>
    <mergeCell ref="F17:J17"/>
    <mergeCell ref="A1:J1"/>
    <mergeCell ref="A3:J3"/>
    <mergeCell ref="A5:K5"/>
    <mergeCell ref="A14:J14"/>
    <mergeCell ref="A15:E15"/>
    <mergeCell ref="F15:J15"/>
    <mergeCell ref="A6:J6"/>
    <mergeCell ref="A7:E7"/>
    <mergeCell ref="F7:J7"/>
    <mergeCell ref="F10:J10"/>
    <mergeCell ref="F9:J9"/>
    <mergeCell ref="A11:E11"/>
    <mergeCell ref="F11:J11"/>
    <mergeCell ref="K32:K33"/>
    <mergeCell ref="A33:E33"/>
    <mergeCell ref="F33:J33"/>
    <mergeCell ref="K24:K26"/>
    <mergeCell ref="K17:K18"/>
    <mergeCell ref="A22:E22"/>
    <mergeCell ref="F22:J22"/>
    <mergeCell ref="A24:E24"/>
    <mergeCell ref="A21:J21"/>
    <mergeCell ref="F18:J18"/>
    <mergeCell ref="A18:E18"/>
    <mergeCell ref="A32:E32"/>
    <mergeCell ref="F32:J32"/>
    <mergeCell ref="A29:J29"/>
    <mergeCell ref="A30:E30"/>
    <mergeCell ref="F30:J30"/>
  </mergeCells>
  <phoneticPr fontId="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zoomScale="85" zoomScaleNormal="85" workbookViewId="0">
      <selection activeCell="I31" sqref="I31"/>
    </sheetView>
  </sheetViews>
  <sheetFormatPr defaultRowHeight="14.25"/>
  <cols>
    <col min="1" max="16384" width="9.140625" style="1"/>
  </cols>
  <sheetData>
    <row r="1" spans="1:11" s="73" customFormat="1" ht="26.25">
      <c r="A1" s="292" t="s">
        <v>690</v>
      </c>
    </row>
    <row r="2" spans="1:11" s="73" customFormat="1" ht="15"/>
    <row r="3" spans="1:11" s="73" customFormat="1" ht="66.75" customHeight="1">
      <c r="A3" s="1066" t="s">
        <v>691</v>
      </c>
      <c r="B3" s="1066"/>
      <c r="C3" s="1066"/>
      <c r="D3" s="1066"/>
      <c r="E3" s="1066"/>
      <c r="F3" s="1066"/>
      <c r="G3" s="1066"/>
      <c r="H3" s="1066"/>
      <c r="I3" s="1066"/>
      <c r="J3" s="1066"/>
      <c r="K3" s="1066"/>
    </row>
    <row r="4" spans="1:11" s="73" customFormat="1" ht="15"/>
    <row r="5" spans="1:11" s="73" customFormat="1" ht="15">
      <c r="A5" s="73" t="s">
        <v>692</v>
      </c>
    </row>
    <row r="6" spans="1:11" s="73" customFormat="1" ht="15"/>
    <row r="7" spans="1:11" s="73" customFormat="1" ht="86.25" customHeight="1">
      <c r="A7" s="1066" t="s">
        <v>693</v>
      </c>
      <c r="B7" s="1066"/>
      <c r="C7" s="1066"/>
      <c r="D7" s="1066"/>
      <c r="E7" s="1066"/>
      <c r="F7" s="1066"/>
      <c r="G7" s="1066"/>
      <c r="H7" s="1066"/>
      <c r="I7" s="1066"/>
      <c r="J7" s="1066"/>
      <c r="K7" s="1066"/>
    </row>
  </sheetData>
  <sheetProtection password="B2DF" sheet="1" objects="1" scenarios="1"/>
  <mergeCells count="2">
    <mergeCell ref="A3:K3"/>
    <mergeCell ref="A7:K7"/>
  </mergeCells>
  <phoneticPr fontId="4" type="noConversion"/>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6"/>
  <sheetViews>
    <sheetView topLeftCell="A133" zoomScaleNormal="100" workbookViewId="0">
      <selection activeCell="H156" sqref="H156"/>
    </sheetView>
  </sheetViews>
  <sheetFormatPr defaultColWidth="35" defaultRowHeight="14.25"/>
  <cols>
    <col min="1" max="1" width="7.28515625" style="1" bestFit="1" customWidth="1"/>
    <col min="2" max="2" width="21.140625" style="157" bestFit="1" customWidth="1"/>
    <col min="3" max="3" width="21.140625" style="157" customWidth="1"/>
    <col min="4" max="4" width="8.140625" style="157" customWidth="1"/>
    <col min="5" max="5" width="9.7109375" style="157" bestFit="1" customWidth="1"/>
    <col min="6" max="6" width="24.42578125" style="157" customWidth="1"/>
    <col min="7" max="7" width="10.140625" style="157" bestFit="1" customWidth="1"/>
    <col min="8" max="8" width="16.5703125" style="655" customWidth="1"/>
    <col min="9" max="9" width="6" style="655" bestFit="1" customWidth="1"/>
    <col min="10" max="10" width="9.5703125" style="655" bestFit="1" customWidth="1"/>
    <col min="11" max="11" width="14.5703125" style="655" bestFit="1" customWidth="1"/>
    <col min="12" max="12" width="8.5703125" style="655" bestFit="1" customWidth="1"/>
    <col min="13" max="13" width="31.42578125" style="158" bestFit="1" customWidth="1"/>
    <col min="14" max="14" width="28.28515625" style="1" customWidth="1"/>
    <col min="15" max="16358" width="35" style="1"/>
    <col min="16359" max="16359" width="35" style="1" customWidth="1"/>
    <col min="16360" max="16384" width="35" style="1"/>
  </cols>
  <sheetData>
    <row r="1" spans="1:14" ht="18">
      <c r="A1" s="74" t="s">
        <v>1427</v>
      </c>
      <c r="B1" s="74"/>
      <c r="C1" s="74"/>
      <c r="D1" s="74"/>
      <c r="E1" s="74"/>
      <c r="F1" s="74"/>
      <c r="G1" s="74"/>
      <c r="H1" s="597"/>
      <c r="I1" s="597"/>
      <c r="J1" s="597"/>
      <c r="K1" s="597"/>
      <c r="L1" s="597"/>
      <c r="M1" s="74"/>
      <c r="N1" s="74"/>
    </row>
    <row r="2" spans="1:14" ht="15.75">
      <c r="A2" s="36" t="s">
        <v>581</v>
      </c>
      <c r="B2" s="36"/>
      <c r="C2" s="36"/>
      <c r="D2" s="36"/>
      <c r="E2" s="36"/>
      <c r="F2" s="36"/>
      <c r="G2" s="36"/>
      <c r="H2" s="598"/>
      <c r="I2" s="598"/>
      <c r="J2" s="598"/>
      <c r="K2" s="598"/>
      <c r="L2" s="598"/>
      <c r="M2" s="156"/>
      <c r="N2" s="36"/>
    </row>
    <row r="3" spans="1:14" ht="15">
      <c r="A3" s="1105" t="s">
        <v>275</v>
      </c>
      <c r="B3" s="1105"/>
      <c r="C3" s="1105"/>
      <c r="D3" s="1105"/>
      <c r="E3" s="1105"/>
      <c r="F3" s="1105"/>
      <c r="G3" s="1105"/>
      <c r="H3" s="1105"/>
      <c r="I3" s="1105"/>
      <c r="J3" s="1105"/>
      <c r="K3" s="1105"/>
      <c r="L3" s="1105"/>
      <c r="M3" s="1105"/>
      <c r="N3" s="1105"/>
    </row>
    <row r="4" spans="1:14" ht="15">
      <c r="N4" s="633"/>
    </row>
    <row r="6" spans="1:14" ht="18.75" thickBot="1">
      <c r="A6" s="1095" t="s">
        <v>1271</v>
      </c>
      <c r="B6" s="1095"/>
      <c r="C6" s="596"/>
    </row>
    <row r="7" spans="1:14" ht="26.25" thickBot="1">
      <c r="B7" s="1323" t="s">
        <v>582</v>
      </c>
      <c r="C7" s="1324"/>
      <c r="D7" s="1324"/>
      <c r="E7" s="1324"/>
      <c r="F7" s="1324"/>
      <c r="G7" s="1324"/>
      <c r="H7" s="1324"/>
      <c r="I7" s="1324"/>
      <c r="J7" s="1324"/>
      <c r="K7" s="1324"/>
      <c r="L7" s="1324"/>
      <c r="M7" s="159" t="s">
        <v>1432</v>
      </c>
    </row>
    <row r="8" spans="1:14" ht="39" thickBot="1">
      <c r="A8" s="160" t="s">
        <v>583</v>
      </c>
      <c r="B8" s="161" t="s">
        <v>584</v>
      </c>
      <c r="C8" s="161" t="s">
        <v>1268</v>
      </c>
      <c r="D8" s="162" t="s">
        <v>219</v>
      </c>
      <c r="E8" s="163" t="s">
        <v>251</v>
      </c>
      <c r="F8" s="161" t="s">
        <v>585</v>
      </c>
      <c r="G8" s="164" t="s">
        <v>586</v>
      </c>
      <c r="H8" s="656" t="s">
        <v>1269</v>
      </c>
      <c r="I8" s="650" t="s">
        <v>587</v>
      </c>
      <c r="J8" s="191" t="s">
        <v>588</v>
      </c>
      <c r="K8" s="191" t="s">
        <v>589</v>
      </c>
      <c r="L8" s="657" t="s">
        <v>590</v>
      </c>
      <c r="M8" s="201" t="s">
        <v>1038</v>
      </c>
    </row>
    <row r="9" spans="1:14">
      <c r="A9" s="160"/>
      <c r="B9" s="168" t="s">
        <v>1478</v>
      </c>
      <c r="C9" s="620" t="s">
        <v>1433</v>
      </c>
      <c r="D9" s="169" t="s">
        <v>591</v>
      </c>
      <c r="E9" s="169" t="s">
        <v>592</v>
      </c>
      <c r="F9" s="170" t="s">
        <v>1523</v>
      </c>
      <c r="G9" s="170" t="s">
        <v>593</v>
      </c>
      <c r="H9" s="261">
        <v>0</v>
      </c>
      <c r="I9" s="261">
        <v>2</v>
      </c>
      <c r="J9" s="192">
        <v>1</v>
      </c>
      <c r="K9" s="192">
        <v>0</v>
      </c>
      <c r="L9" s="262">
        <v>0</v>
      </c>
      <c r="M9" s="1339"/>
    </row>
    <row r="10" spans="1:14">
      <c r="A10" s="171"/>
      <c r="B10" s="172" t="s">
        <v>1479</v>
      </c>
      <c r="C10" s="621" t="s">
        <v>1434</v>
      </c>
      <c r="D10" s="173" t="s">
        <v>591</v>
      </c>
      <c r="E10" s="173" t="s">
        <v>592</v>
      </c>
      <c r="F10" s="174" t="s">
        <v>1524</v>
      </c>
      <c r="G10" s="174" t="s">
        <v>593</v>
      </c>
      <c r="H10" s="254">
        <v>0</v>
      </c>
      <c r="I10" s="254">
        <v>2</v>
      </c>
      <c r="J10" s="197">
        <v>1</v>
      </c>
      <c r="K10" s="197">
        <v>0</v>
      </c>
      <c r="L10" s="237">
        <v>0</v>
      </c>
      <c r="M10" s="1340"/>
    </row>
    <row r="11" spans="1:14">
      <c r="A11" s="171"/>
      <c r="B11" s="172" t="s">
        <v>1480</v>
      </c>
      <c r="C11" s="621" t="s">
        <v>1435</v>
      </c>
      <c r="D11" s="173" t="s">
        <v>591</v>
      </c>
      <c r="E11" s="173" t="s">
        <v>592</v>
      </c>
      <c r="F11" s="174" t="s">
        <v>1525</v>
      </c>
      <c r="G11" s="174" t="s">
        <v>593</v>
      </c>
      <c r="H11" s="254">
        <v>0</v>
      </c>
      <c r="I11" s="254">
        <v>2</v>
      </c>
      <c r="J11" s="197">
        <v>1</v>
      </c>
      <c r="K11" s="197">
        <v>0</v>
      </c>
      <c r="L11" s="237">
        <v>0</v>
      </c>
      <c r="M11" s="1340"/>
    </row>
    <row r="12" spans="1:14">
      <c r="A12" s="171"/>
      <c r="B12" s="172" t="s">
        <v>1481</v>
      </c>
      <c r="C12" s="621" t="s">
        <v>1436</v>
      </c>
      <c r="D12" s="173" t="s">
        <v>591</v>
      </c>
      <c r="E12" s="173" t="s">
        <v>592</v>
      </c>
      <c r="F12" s="174" t="s">
        <v>1526</v>
      </c>
      <c r="G12" s="174" t="s">
        <v>593</v>
      </c>
      <c r="H12" s="254">
        <v>0</v>
      </c>
      <c r="I12" s="254">
        <v>2</v>
      </c>
      <c r="J12" s="197">
        <v>1</v>
      </c>
      <c r="K12" s="197">
        <v>0</v>
      </c>
      <c r="L12" s="237">
        <v>0</v>
      </c>
      <c r="M12" s="1340"/>
    </row>
    <row r="13" spans="1:14">
      <c r="A13" s="171"/>
      <c r="B13" s="172" t="s">
        <v>1482</v>
      </c>
      <c r="C13" s="621" t="s">
        <v>1437</v>
      </c>
      <c r="D13" s="173" t="s">
        <v>591</v>
      </c>
      <c r="E13" s="173" t="s">
        <v>592</v>
      </c>
      <c r="F13" s="174" t="s">
        <v>1527</v>
      </c>
      <c r="G13" s="174" t="s">
        <v>593</v>
      </c>
      <c r="H13" s="254">
        <v>0</v>
      </c>
      <c r="I13" s="254">
        <v>2</v>
      </c>
      <c r="J13" s="197">
        <v>1</v>
      </c>
      <c r="K13" s="197">
        <v>0</v>
      </c>
      <c r="L13" s="237">
        <v>0</v>
      </c>
      <c r="M13" s="1340"/>
    </row>
    <row r="14" spans="1:14">
      <c r="A14" s="171"/>
      <c r="B14" s="172" t="s">
        <v>1483</v>
      </c>
      <c r="C14" s="621" t="s">
        <v>1438</v>
      </c>
      <c r="D14" s="173" t="s">
        <v>591</v>
      </c>
      <c r="E14" s="173" t="s">
        <v>592</v>
      </c>
      <c r="F14" s="174" t="s">
        <v>1528</v>
      </c>
      <c r="G14" s="174" t="s">
        <v>593</v>
      </c>
      <c r="H14" s="254">
        <v>0</v>
      </c>
      <c r="I14" s="254">
        <v>2</v>
      </c>
      <c r="J14" s="197">
        <v>1</v>
      </c>
      <c r="K14" s="197">
        <v>0</v>
      </c>
      <c r="L14" s="237">
        <v>0</v>
      </c>
      <c r="M14" s="1340"/>
    </row>
    <row r="15" spans="1:14">
      <c r="A15" s="171"/>
      <c r="B15" s="172" t="s">
        <v>1484</v>
      </c>
      <c r="C15" s="621" t="s">
        <v>1439</v>
      </c>
      <c r="D15" s="173" t="s">
        <v>591</v>
      </c>
      <c r="E15" s="173" t="s">
        <v>592</v>
      </c>
      <c r="F15" s="174" t="s">
        <v>1529</v>
      </c>
      <c r="G15" s="174" t="s">
        <v>593</v>
      </c>
      <c r="H15" s="254">
        <v>0</v>
      </c>
      <c r="I15" s="254">
        <v>2</v>
      </c>
      <c r="J15" s="197">
        <v>1</v>
      </c>
      <c r="K15" s="197">
        <v>0</v>
      </c>
      <c r="L15" s="237">
        <v>0</v>
      </c>
      <c r="M15" s="1340"/>
    </row>
    <row r="16" spans="1:14">
      <c r="A16" s="171"/>
      <c r="B16" s="172" t="s">
        <v>1485</v>
      </c>
      <c r="C16" s="621" t="s">
        <v>1440</v>
      </c>
      <c r="D16" s="173" t="s">
        <v>591</v>
      </c>
      <c r="E16" s="173" t="s">
        <v>592</v>
      </c>
      <c r="F16" s="174" t="s">
        <v>1530</v>
      </c>
      <c r="G16" s="174" t="s">
        <v>593</v>
      </c>
      <c r="H16" s="254">
        <v>0</v>
      </c>
      <c r="I16" s="254">
        <v>2</v>
      </c>
      <c r="J16" s="197">
        <v>1</v>
      </c>
      <c r="K16" s="197">
        <v>0</v>
      </c>
      <c r="L16" s="237">
        <v>0</v>
      </c>
      <c r="M16" s="1340"/>
    </row>
    <row r="17" spans="1:13">
      <c r="A17" s="171"/>
      <c r="B17" s="172" t="s">
        <v>1486</v>
      </c>
      <c r="C17" s="621" t="s">
        <v>1441</v>
      </c>
      <c r="D17" s="173" t="s">
        <v>591</v>
      </c>
      <c r="E17" s="173" t="s">
        <v>592</v>
      </c>
      <c r="F17" s="174" t="s">
        <v>1531</v>
      </c>
      <c r="G17" s="174" t="s">
        <v>593</v>
      </c>
      <c r="H17" s="254">
        <v>0</v>
      </c>
      <c r="I17" s="254">
        <v>2</v>
      </c>
      <c r="J17" s="197">
        <v>1</v>
      </c>
      <c r="K17" s="197">
        <v>0</v>
      </c>
      <c r="L17" s="237">
        <v>0</v>
      </c>
      <c r="M17" s="1340"/>
    </row>
    <row r="18" spans="1:13">
      <c r="A18" s="171"/>
      <c r="B18" s="172" t="s">
        <v>1487</v>
      </c>
      <c r="C18" s="621" t="s">
        <v>1442</v>
      </c>
      <c r="D18" s="173" t="s">
        <v>591</v>
      </c>
      <c r="E18" s="173" t="s">
        <v>592</v>
      </c>
      <c r="F18" s="174" t="s">
        <v>1532</v>
      </c>
      <c r="G18" s="174" t="s">
        <v>593</v>
      </c>
      <c r="H18" s="254">
        <v>0</v>
      </c>
      <c r="I18" s="254">
        <v>2</v>
      </c>
      <c r="J18" s="197">
        <v>1</v>
      </c>
      <c r="K18" s="197">
        <v>0</v>
      </c>
      <c r="L18" s="237">
        <v>0</v>
      </c>
      <c r="M18" s="1340"/>
    </row>
    <row r="19" spans="1:13">
      <c r="A19" s="171"/>
      <c r="B19" s="172" t="s">
        <v>1488</v>
      </c>
      <c r="C19" s="621" t="s">
        <v>1443</v>
      </c>
      <c r="D19" s="173" t="s">
        <v>591</v>
      </c>
      <c r="E19" s="173" t="s">
        <v>592</v>
      </c>
      <c r="F19" s="174" t="s">
        <v>1533</v>
      </c>
      <c r="G19" s="174" t="s">
        <v>593</v>
      </c>
      <c r="H19" s="254">
        <v>0</v>
      </c>
      <c r="I19" s="254">
        <v>2</v>
      </c>
      <c r="J19" s="197">
        <v>1</v>
      </c>
      <c r="K19" s="197">
        <v>0</v>
      </c>
      <c r="L19" s="237">
        <v>0</v>
      </c>
      <c r="M19" s="1340"/>
    </row>
    <row r="20" spans="1:13">
      <c r="A20" s="171"/>
      <c r="B20" s="172" t="s">
        <v>1489</v>
      </c>
      <c r="C20" s="621" t="s">
        <v>1444</v>
      </c>
      <c r="D20" s="173" t="s">
        <v>591</v>
      </c>
      <c r="E20" s="173" t="s">
        <v>592</v>
      </c>
      <c r="F20" s="174" t="s">
        <v>1534</v>
      </c>
      <c r="G20" s="174" t="s">
        <v>593</v>
      </c>
      <c r="H20" s="254">
        <v>0</v>
      </c>
      <c r="I20" s="254">
        <v>2</v>
      </c>
      <c r="J20" s="197">
        <v>1</v>
      </c>
      <c r="K20" s="197">
        <v>0</v>
      </c>
      <c r="L20" s="237">
        <v>0</v>
      </c>
      <c r="M20" s="1340"/>
    </row>
    <row r="21" spans="1:13">
      <c r="A21" s="171"/>
      <c r="B21" s="172" t="s">
        <v>1490</v>
      </c>
      <c r="C21" s="621" t="s">
        <v>1445</v>
      </c>
      <c r="D21" s="173" t="s">
        <v>591</v>
      </c>
      <c r="E21" s="173" t="s">
        <v>592</v>
      </c>
      <c r="F21" s="174" t="s">
        <v>1535</v>
      </c>
      <c r="G21" s="174" t="s">
        <v>593</v>
      </c>
      <c r="H21" s="254">
        <v>0</v>
      </c>
      <c r="I21" s="254">
        <v>2</v>
      </c>
      <c r="J21" s="197">
        <v>1</v>
      </c>
      <c r="K21" s="197">
        <v>0</v>
      </c>
      <c r="L21" s="237">
        <v>0</v>
      </c>
      <c r="M21" s="1340"/>
    </row>
    <row r="22" spans="1:13">
      <c r="A22" s="171"/>
      <c r="B22" s="172" t="s">
        <v>1491</v>
      </c>
      <c r="C22" s="621" t="s">
        <v>1446</v>
      </c>
      <c r="D22" s="173" t="s">
        <v>591</v>
      </c>
      <c r="E22" s="173" t="s">
        <v>592</v>
      </c>
      <c r="F22" s="174" t="s">
        <v>1536</v>
      </c>
      <c r="G22" s="174" t="s">
        <v>593</v>
      </c>
      <c r="H22" s="254">
        <v>0</v>
      </c>
      <c r="I22" s="254">
        <v>2</v>
      </c>
      <c r="J22" s="197">
        <v>1</v>
      </c>
      <c r="K22" s="197">
        <v>0</v>
      </c>
      <c r="L22" s="237">
        <v>0</v>
      </c>
      <c r="M22" s="1340"/>
    </row>
    <row r="23" spans="1:13">
      <c r="A23" s="171"/>
      <c r="B23" s="172" t="s">
        <v>1492</v>
      </c>
      <c r="C23" s="621" t="s">
        <v>1447</v>
      </c>
      <c r="D23" s="173" t="s">
        <v>591</v>
      </c>
      <c r="E23" s="173" t="s">
        <v>592</v>
      </c>
      <c r="F23" s="174" t="s">
        <v>1537</v>
      </c>
      <c r="G23" s="174" t="s">
        <v>593</v>
      </c>
      <c r="H23" s="254">
        <v>0</v>
      </c>
      <c r="I23" s="254">
        <v>2</v>
      </c>
      <c r="J23" s="197">
        <v>1</v>
      </c>
      <c r="K23" s="197">
        <v>0</v>
      </c>
      <c r="L23" s="237">
        <v>0</v>
      </c>
      <c r="M23" s="1340"/>
    </row>
    <row r="24" spans="1:13">
      <c r="A24" s="171"/>
      <c r="B24" s="172" t="s">
        <v>1493</v>
      </c>
      <c r="C24" s="621" t="s">
        <v>1448</v>
      </c>
      <c r="D24" s="173" t="s">
        <v>591</v>
      </c>
      <c r="E24" s="173" t="s">
        <v>592</v>
      </c>
      <c r="F24" s="174" t="s">
        <v>1538</v>
      </c>
      <c r="G24" s="174" t="s">
        <v>593</v>
      </c>
      <c r="H24" s="254">
        <v>0</v>
      </c>
      <c r="I24" s="254">
        <v>2</v>
      </c>
      <c r="J24" s="197">
        <v>1</v>
      </c>
      <c r="K24" s="197">
        <v>0</v>
      </c>
      <c r="L24" s="237">
        <v>0</v>
      </c>
      <c r="M24" s="1340"/>
    </row>
    <row r="25" spans="1:13">
      <c r="A25" s="171"/>
      <c r="B25" s="172" t="s">
        <v>1494</v>
      </c>
      <c r="C25" s="621" t="s">
        <v>1449</v>
      </c>
      <c r="D25" s="173" t="s">
        <v>591</v>
      </c>
      <c r="E25" s="173" t="s">
        <v>592</v>
      </c>
      <c r="F25" s="174" t="s">
        <v>1539</v>
      </c>
      <c r="G25" s="174" t="s">
        <v>593</v>
      </c>
      <c r="H25" s="254">
        <v>0</v>
      </c>
      <c r="I25" s="254">
        <v>2</v>
      </c>
      <c r="J25" s="197">
        <v>1</v>
      </c>
      <c r="K25" s="197">
        <v>0</v>
      </c>
      <c r="L25" s="237">
        <v>0</v>
      </c>
      <c r="M25" s="1340"/>
    </row>
    <row r="26" spans="1:13">
      <c r="A26" s="171"/>
      <c r="B26" s="172" t="s">
        <v>1495</v>
      </c>
      <c r="C26" s="621" t="s">
        <v>1450</v>
      </c>
      <c r="D26" s="173" t="s">
        <v>591</v>
      </c>
      <c r="E26" s="173" t="s">
        <v>592</v>
      </c>
      <c r="F26" s="174" t="s">
        <v>1540</v>
      </c>
      <c r="G26" s="174" t="s">
        <v>593</v>
      </c>
      <c r="H26" s="254">
        <v>0</v>
      </c>
      <c r="I26" s="254">
        <v>2</v>
      </c>
      <c r="J26" s="197">
        <v>1</v>
      </c>
      <c r="K26" s="197">
        <v>0</v>
      </c>
      <c r="L26" s="237">
        <v>0</v>
      </c>
      <c r="M26" s="1340"/>
    </row>
    <row r="27" spans="1:13">
      <c r="A27" s="171"/>
      <c r="B27" s="172" t="s">
        <v>1496</v>
      </c>
      <c r="C27" s="621" t="s">
        <v>1451</v>
      </c>
      <c r="D27" s="173" t="s">
        <v>591</v>
      </c>
      <c r="E27" s="173" t="s">
        <v>592</v>
      </c>
      <c r="F27" s="174" t="s">
        <v>1541</v>
      </c>
      <c r="G27" s="174" t="s">
        <v>593</v>
      </c>
      <c r="H27" s="254">
        <v>0</v>
      </c>
      <c r="I27" s="254">
        <v>2</v>
      </c>
      <c r="J27" s="197">
        <v>1</v>
      </c>
      <c r="K27" s="197">
        <v>0</v>
      </c>
      <c r="L27" s="237">
        <v>0</v>
      </c>
      <c r="M27" s="1340"/>
    </row>
    <row r="28" spans="1:13">
      <c r="A28" s="171"/>
      <c r="B28" s="172" t="s">
        <v>1497</v>
      </c>
      <c r="C28" s="621" t="s">
        <v>1452</v>
      </c>
      <c r="D28" s="173" t="s">
        <v>591</v>
      </c>
      <c r="E28" s="173" t="s">
        <v>592</v>
      </c>
      <c r="F28" s="174" t="s">
        <v>1542</v>
      </c>
      <c r="G28" s="174" t="s">
        <v>593</v>
      </c>
      <c r="H28" s="254">
        <v>0</v>
      </c>
      <c r="I28" s="254">
        <v>2</v>
      </c>
      <c r="J28" s="197">
        <v>1</v>
      </c>
      <c r="K28" s="197">
        <v>0</v>
      </c>
      <c r="L28" s="237">
        <v>0</v>
      </c>
      <c r="M28" s="1340"/>
    </row>
    <row r="29" spans="1:13">
      <c r="A29" s="171"/>
      <c r="B29" s="172" t="s">
        <v>1498</v>
      </c>
      <c r="C29" s="621" t="s">
        <v>1453</v>
      </c>
      <c r="D29" s="173" t="s">
        <v>591</v>
      </c>
      <c r="E29" s="173" t="s">
        <v>592</v>
      </c>
      <c r="F29" s="174" t="s">
        <v>1543</v>
      </c>
      <c r="G29" s="174" t="s">
        <v>593</v>
      </c>
      <c r="H29" s="254">
        <v>0</v>
      </c>
      <c r="I29" s="254">
        <v>2</v>
      </c>
      <c r="J29" s="197">
        <v>1</v>
      </c>
      <c r="K29" s="197">
        <v>0</v>
      </c>
      <c r="L29" s="237">
        <v>0</v>
      </c>
      <c r="M29" s="1340"/>
    </row>
    <row r="30" spans="1:13">
      <c r="A30" s="171"/>
      <c r="B30" s="172" t="s">
        <v>1499</v>
      </c>
      <c r="C30" s="621" t="s">
        <v>1454</v>
      </c>
      <c r="D30" s="173" t="s">
        <v>591</v>
      </c>
      <c r="E30" s="173" t="s">
        <v>592</v>
      </c>
      <c r="F30" s="174" t="s">
        <v>1544</v>
      </c>
      <c r="G30" s="174" t="s">
        <v>593</v>
      </c>
      <c r="H30" s="254">
        <v>0</v>
      </c>
      <c r="I30" s="254">
        <v>2</v>
      </c>
      <c r="J30" s="197">
        <v>1</v>
      </c>
      <c r="K30" s="197">
        <v>0</v>
      </c>
      <c r="L30" s="237">
        <v>0</v>
      </c>
      <c r="M30" s="1340"/>
    </row>
    <row r="31" spans="1:13">
      <c r="A31" s="171"/>
      <c r="B31" s="172" t="s">
        <v>1500</v>
      </c>
      <c r="C31" s="621" t="s">
        <v>1455</v>
      </c>
      <c r="D31" s="173" t="s">
        <v>591</v>
      </c>
      <c r="E31" s="173" t="s">
        <v>592</v>
      </c>
      <c r="F31" s="174" t="s">
        <v>1545</v>
      </c>
      <c r="G31" s="174" t="s">
        <v>593</v>
      </c>
      <c r="H31" s="254">
        <v>0</v>
      </c>
      <c r="I31" s="254">
        <v>2</v>
      </c>
      <c r="J31" s="197">
        <v>1</v>
      </c>
      <c r="K31" s="197">
        <v>0</v>
      </c>
      <c r="L31" s="237">
        <v>0</v>
      </c>
      <c r="M31" s="1340"/>
    </row>
    <row r="32" spans="1:13">
      <c r="A32" s="171"/>
      <c r="B32" s="172" t="s">
        <v>1501</v>
      </c>
      <c r="C32" s="621" t="s">
        <v>1456</v>
      </c>
      <c r="D32" s="173" t="s">
        <v>591</v>
      </c>
      <c r="E32" s="173" t="s">
        <v>592</v>
      </c>
      <c r="F32" s="174" t="s">
        <v>1546</v>
      </c>
      <c r="G32" s="174" t="s">
        <v>593</v>
      </c>
      <c r="H32" s="254">
        <v>0</v>
      </c>
      <c r="I32" s="254">
        <v>2</v>
      </c>
      <c r="J32" s="197">
        <v>1</v>
      </c>
      <c r="K32" s="197">
        <v>0</v>
      </c>
      <c r="L32" s="237">
        <v>0</v>
      </c>
      <c r="M32" s="1340"/>
    </row>
    <row r="33" spans="1:13">
      <c r="A33" s="171"/>
      <c r="B33" s="172" t="s">
        <v>1502</v>
      </c>
      <c r="C33" s="621" t="s">
        <v>1457</v>
      </c>
      <c r="D33" s="173" t="s">
        <v>591</v>
      </c>
      <c r="E33" s="173" t="s">
        <v>592</v>
      </c>
      <c r="F33" s="174" t="s">
        <v>1547</v>
      </c>
      <c r="G33" s="174" t="s">
        <v>593</v>
      </c>
      <c r="H33" s="254">
        <v>0</v>
      </c>
      <c r="I33" s="254">
        <v>2</v>
      </c>
      <c r="J33" s="197">
        <v>1</v>
      </c>
      <c r="K33" s="197">
        <v>0</v>
      </c>
      <c r="L33" s="237">
        <v>0</v>
      </c>
      <c r="M33" s="1340"/>
    </row>
    <row r="34" spans="1:13">
      <c r="A34" s="171"/>
      <c r="B34" s="172" t="s">
        <v>1503</v>
      </c>
      <c r="C34" s="621" t="s">
        <v>1458</v>
      </c>
      <c r="D34" s="173" t="s">
        <v>591</v>
      </c>
      <c r="E34" s="173" t="s">
        <v>592</v>
      </c>
      <c r="F34" s="174" t="s">
        <v>1548</v>
      </c>
      <c r="G34" s="174" t="s">
        <v>593</v>
      </c>
      <c r="H34" s="254">
        <v>0</v>
      </c>
      <c r="I34" s="254">
        <v>2</v>
      </c>
      <c r="J34" s="197">
        <v>1</v>
      </c>
      <c r="K34" s="197">
        <v>0</v>
      </c>
      <c r="L34" s="237">
        <v>0</v>
      </c>
      <c r="M34" s="1340"/>
    </row>
    <row r="35" spans="1:13">
      <c r="A35" s="171"/>
      <c r="B35" s="172" t="s">
        <v>1504</v>
      </c>
      <c r="C35" s="621" t="s">
        <v>1459</v>
      </c>
      <c r="D35" s="173" t="s">
        <v>591</v>
      </c>
      <c r="E35" s="173" t="s">
        <v>592</v>
      </c>
      <c r="F35" s="174" t="s">
        <v>1549</v>
      </c>
      <c r="G35" s="174" t="s">
        <v>593</v>
      </c>
      <c r="H35" s="254">
        <v>0</v>
      </c>
      <c r="I35" s="254">
        <v>2</v>
      </c>
      <c r="J35" s="197">
        <v>1</v>
      </c>
      <c r="K35" s="197">
        <v>0</v>
      </c>
      <c r="L35" s="237">
        <v>0</v>
      </c>
      <c r="M35" s="1340"/>
    </row>
    <row r="36" spans="1:13">
      <c r="A36" s="171"/>
      <c r="B36" s="172" t="s">
        <v>1505</v>
      </c>
      <c r="C36" s="621" t="s">
        <v>1460</v>
      </c>
      <c r="D36" s="173" t="s">
        <v>591</v>
      </c>
      <c r="E36" s="173" t="s">
        <v>592</v>
      </c>
      <c r="F36" s="174" t="s">
        <v>1550</v>
      </c>
      <c r="G36" s="174" t="s">
        <v>593</v>
      </c>
      <c r="H36" s="254">
        <v>0</v>
      </c>
      <c r="I36" s="254">
        <v>2</v>
      </c>
      <c r="J36" s="197">
        <v>1</v>
      </c>
      <c r="K36" s="197">
        <v>0</v>
      </c>
      <c r="L36" s="237">
        <v>0</v>
      </c>
      <c r="M36" s="1340"/>
    </row>
    <row r="37" spans="1:13">
      <c r="A37" s="171"/>
      <c r="B37" s="172" t="s">
        <v>1506</v>
      </c>
      <c r="C37" s="621" t="s">
        <v>1461</v>
      </c>
      <c r="D37" s="173" t="s">
        <v>591</v>
      </c>
      <c r="E37" s="173" t="s">
        <v>592</v>
      </c>
      <c r="F37" s="174" t="s">
        <v>1551</v>
      </c>
      <c r="G37" s="174" t="s">
        <v>593</v>
      </c>
      <c r="H37" s="254">
        <v>0</v>
      </c>
      <c r="I37" s="254">
        <v>2</v>
      </c>
      <c r="J37" s="197">
        <v>1</v>
      </c>
      <c r="K37" s="197">
        <v>0</v>
      </c>
      <c r="L37" s="237">
        <v>0</v>
      </c>
      <c r="M37" s="1340"/>
    </row>
    <row r="38" spans="1:13">
      <c r="A38" s="171"/>
      <c r="B38" s="172" t="s">
        <v>1507</v>
      </c>
      <c r="C38" s="621" t="s">
        <v>1462</v>
      </c>
      <c r="D38" s="173" t="s">
        <v>591</v>
      </c>
      <c r="E38" s="173" t="s">
        <v>592</v>
      </c>
      <c r="F38" s="174" t="s">
        <v>1552</v>
      </c>
      <c r="G38" s="174" t="s">
        <v>593</v>
      </c>
      <c r="H38" s="254">
        <v>0</v>
      </c>
      <c r="I38" s="254">
        <v>2</v>
      </c>
      <c r="J38" s="197">
        <v>1</v>
      </c>
      <c r="K38" s="197">
        <v>0</v>
      </c>
      <c r="L38" s="237">
        <v>0</v>
      </c>
      <c r="M38" s="1340"/>
    </row>
    <row r="39" spans="1:13">
      <c r="A39" s="171"/>
      <c r="B39" s="172" t="s">
        <v>1508</v>
      </c>
      <c r="C39" s="621" t="s">
        <v>1463</v>
      </c>
      <c r="D39" s="173" t="s">
        <v>591</v>
      </c>
      <c r="E39" s="173" t="s">
        <v>592</v>
      </c>
      <c r="F39" s="174" t="s">
        <v>1553</v>
      </c>
      <c r="G39" s="174" t="s">
        <v>593</v>
      </c>
      <c r="H39" s="254">
        <v>0</v>
      </c>
      <c r="I39" s="254">
        <v>2</v>
      </c>
      <c r="J39" s="197">
        <v>1</v>
      </c>
      <c r="K39" s="197">
        <v>0</v>
      </c>
      <c r="L39" s="237">
        <v>0</v>
      </c>
      <c r="M39" s="1340"/>
    </row>
    <row r="40" spans="1:13">
      <c r="A40" s="171"/>
      <c r="B40" s="172" t="s">
        <v>1509</v>
      </c>
      <c r="C40" s="621" t="s">
        <v>1464</v>
      </c>
      <c r="D40" s="173" t="s">
        <v>591</v>
      </c>
      <c r="E40" s="173" t="s">
        <v>592</v>
      </c>
      <c r="F40" s="174" t="s">
        <v>1554</v>
      </c>
      <c r="G40" s="174" t="s">
        <v>593</v>
      </c>
      <c r="H40" s="254">
        <v>0</v>
      </c>
      <c r="I40" s="254">
        <v>2</v>
      </c>
      <c r="J40" s="197">
        <v>1</v>
      </c>
      <c r="K40" s="197">
        <v>0</v>
      </c>
      <c r="L40" s="237">
        <v>0</v>
      </c>
      <c r="M40" s="1340"/>
    </row>
    <row r="41" spans="1:13">
      <c r="A41" s="171"/>
      <c r="B41" s="172" t="s">
        <v>1510</v>
      </c>
      <c r="C41" s="621" t="s">
        <v>1465</v>
      </c>
      <c r="D41" s="173" t="s">
        <v>591</v>
      </c>
      <c r="E41" s="173" t="s">
        <v>592</v>
      </c>
      <c r="F41" s="174" t="s">
        <v>1555</v>
      </c>
      <c r="G41" s="174" t="s">
        <v>593</v>
      </c>
      <c r="H41" s="254">
        <v>0</v>
      </c>
      <c r="I41" s="254">
        <v>2</v>
      </c>
      <c r="J41" s="197">
        <v>1</v>
      </c>
      <c r="K41" s="197">
        <v>0</v>
      </c>
      <c r="L41" s="237">
        <v>0</v>
      </c>
      <c r="M41" s="1340"/>
    </row>
    <row r="42" spans="1:13">
      <c r="A42" s="171"/>
      <c r="B42" s="172" t="s">
        <v>1511</v>
      </c>
      <c r="C42" s="621" t="s">
        <v>1466</v>
      </c>
      <c r="D42" s="173" t="s">
        <v>591</v>
      </c>
      <c r="E42" s="173" t="s">
        <v>592</v>
      </c>
      <c r="F42" s="174" t="s">
        <v>1556</v>
      </c>
      <c r="G42" s="174" t="s">
        <v>593</v>
      </c>
      <c r="H42" s="254">
        <v>0</v>
      </c>
      <c r="I42" s="254">
        <v>2</v>
      </c>
      <c r="J42" s="197">
        <v>1</v>
      </c>
      <c r="K42" s="197">
        <v>0</v>
      </c>
      <c r="L42" s="237">
        <v>0</v>
      </c>
      <c r="M42" s="1340"/>
    </row>
    <row r="43" spans="1:13">
      <c r="A43" s="171"/>
      <c r="B43" s="172" t="s">
        <v>1512</v>
      </c>
      <c r="C43" s="621" t="s">
        <v>1467</v>
      </c>
      <c r="D43" s="173" t="s">
        <v>591</v>
      </c>
      <c r="E43" s="173" t="s">
        <v>592</v>
      </c>
      <c r="F43" s="174" t="s">
        <v>1557</v>
      </c>
      <c r="G43" s="174" t="s">
        <v>593</v>
      </c>
      <c r="H43" s="254">
        <v>0</v>
      </c>
      <c r="I43" s="254">
        <v>2</v>
      </c>
      <c r="J43" s="197">
        <v>1</v>
      </c>
      <c r="K43" s="197">
        <v>0</v>
      </c>
      <c r="L43" s="237">
        <v>0</v>
      </c>
      <c r="M43" s="1340"/>
    </row>
    <row r="44" spans="1:13">
      <c r="A44" s="171"/>
      <c r="B44" s="172" t="s">
        <v>1513</v>
      </c>
      <c r="C44" s="621" t="s">
        <v>1468</v>
      </c>
      <c r="D44" s="173" t="s">
        <v>591</v>
      </c>
      <c r="E44" s="173" t="s">
        <v>592</v>
      </c>
      <c r="F44" s="174" t="s">
        <v>1558</v>
      </c>
      <c r="G44" s="174" t="s">
        <v>593</v>
      </c>
      <c r="H44" s="254">
        <v>0</v>
      </c>
      <c r="I44" s="254">
        <v>2</v>
      </c>
      <c r="J44" s="197">
        <v>1</v>
      </c>
      <c r="K44" s="197">
        <v>0</v>
      </c>
      <c r="L44" s="237">
        <v>0</v>
      </c>
      <c r="M44" s="1340"/>
    </row>
    <row r="45" spans="1:13">
      <c r="A45" s="171"/>
      <c r="B45" s="172" t="s">
        <v>1514</v>
      </c>
      <c r="C45" s="621" t="s">
        <v>1469</v>
      </c>
      <c r="D45" s="173" t="s">
        <v>591</v>
      </c>
      <c r="E45" s="173" t="s">
        <v>592</v>
      </c>
      <c r="F45" s="174" t="s">
        <v>1559</v>
      </c>
      <c r="G45" s="174" t="s">
        <v>593</v>
      </c>
      <c r="H45" s="254">
        <v>0</v>
      </c>
      <c r="I45" s="254">
        <v>2</v>
      </c>
      <c r="J45" s="197">
        <v>1</v>
      </c>
      <c r="K45" s="197">
        <v>0</v>
      </c>
      <c r="L45" s="237">
        <v>0</v>
      </c>
      <c r="M45" s="1340"/>
    </row>
    <row r="46" spans="1:13">
      <c r="A46" s="171"/>
      <c r="B46" s="172" t="s">
        <v>1515</v>
      </c>
      <c r="C46" s="621" t="s">
        <v>1470</v>
      </c>
      <c r="D46" s="173" t="s">
        <v>591</v>
      </c>
      <c r="E46" s="173" t="s">
        <v>592</v>
      </c>
      <c r="F46" s="174" t="s">
        <v>1560</v>
      </c>
      <c r="G46" s="174" t="s">
        <v>593</v>
      </c>
      <c r="H46" s="254">
        <v>0</v>
      </c>
      <c r="I46" s="254">
        <v>2</v>
      </c>
      <c r="J46" s="197">
        <v>1</v>
      </c>
      <c r="K46" s="197">
        <v>0</v>
      </c>
      <c r="L46" s="237">
        <v>0</v>
      </c>
      <c r="M46" s="1340"/>
    </row>
    <row r="47" spans="1:13">
      <c r="A47" s="171"/>
      <c r="B47" s="172" t="s">
        <v>1516</v>
      </c>
      <c r="C47" s="621" t="s">
        <v>1471</v>
      </c>
      <c r="D47" s="173" t="s">
        <v>591</v>
      </c>
      <c r="E47" s="173" t="s">
        <v>592</v>
      </c>
      <c r="F47" s="174" t="s">
        <v>1561</v>
      </c>
      <c r="G47" s="174" t="s">
        <v>593</v>
      </c>
      <c r="H47" s="254">
        <v>0</v>
      </c>
      <c r="I47" s="254">
        <v>2</v>
      </c>
      <c r="J47" s="197">
        <v>1</v>
      </c>
      <c r="K47" s="197">
        <v>0</v>
      </c>
      <c r="L47" s="237">
        <v>0</v>
      </c>
      <c r="M47" s="1340"/>
    </row>
    <row r="48" spans="1:13">
      <c r="A48" s="171"/>
      <c r="B48" s="172" t="s">
        <v>1517</v>
      </c>
      <c r="C48" s="621" t="s">
        <v>1472</v>
      </c>
      <c r="D48" s="173" t="s">
        <v>591</v>
      </c>
      <c r="E48" s="173" t="s">
        <v>592</v>
      </c>
      <c r="F48" s="174" t="s">
        <v>1562</v>
      </c>
      <c r="G48" s="174" t="s">
        <v>593</v>
      </c>
      <c r="H48" s="254">
        <v>0</v>
      </c>
      <c r="I48" s="254">
        <v>2</v>
      </c>
      <c r="J48" s="197">
        <v>1</v>
      </c>
      <c r="K48" s="197">
        <v>0</v>
      </c>
      <c r="L48" s="237">
        <v>0</v>
      </c>
      <c r="M48" s="1340"/>
    </row>
    <row r="49" spans="1:13">
      <c r="A49" s="171"/>
      <c r="B49" s="172" t="s">
        <v>1518</v>
      </c>
      <c r="C49" s="621" t="s">
        <v>1473</v>
      </c>
      <c r="D49" s="173" t="s">
        <v>591</v>
      </c>
      <c r="E49" s="173" t="s">
        <v>592</v>
      </c>
      <c r="F49" s="174" t="s">
        <v>1563</v>
      </c>
      <c r="G49" s="174" t="s">
        <v>593</v>
      </c>
      <c r="H49" s="254">
        <v>0</v>
      </c>
      <c r="I49" s="254">
        <v>2</v>
      </c>
      <c r="J49" s="197">
        <v>1</v>
      </c>
      <c r="K49" s="197">
        <v>0</v>
      </c>
      <c r="L49" s="237">
        <v>0</v>
      </c>
      <c r="M49" s="1340"/>
    </row>
    <row r="50" spans="1:13">
      <c r="A50" s="171"/>
      <c r="B50" s="172" t="s">
        <v>1519</v>
      </c>
      <c r="C50" s="621" t="s">
        <v>1474</v>
      </c>
      <c r="D50" s="173" t="s">
        <v>591</v>
      </c>
      <c r="E50" s="173" t="s">
        <v>592</v>
      </c>
      <c r="F50" s="174" t="s">
        <v>1564</v>
      </c>
      <c r="G50" s="174" t="s">
        <v>593</v>
      </c>
      <c r="H50" s="254">
        <v>0</v>
      </c>
      <c r="I50" s="254">
        <v>2</v>
      </c>
      <c r="J50" s="197">
        <v>1</v>
      </c>
      <c r="K50" s="197">
        <v>0</v>
      </c>
      <c r="L50" s="237">
        <v>0</v>
      </c>
      <c r="M50" s="1340"/>
    </row>
    <row r="51" spans="1:13">
      <c r="A51" s="171"/>
      <c r="B51" s="172" t="s">
        <v>1520</v>
      </c>
      <c r="C51" s="621" t="s">
        <v>1475</v>
      </c>
      <c r="D51" s="173" t="s">
        <v>591</v>
      </c>
      <c r="E51" s="173" t="s">
        <v>592</v>
      </c>
      <c r="F51" s="174" t="s">
        <v>1565</v>
      </c>
      <c r="G51" s="174" t="s">
        <v>593</v>
      </c>
      <c r="H51" s="254">
        <v>0</v>
      </c>
      <c r="I51" s="254">
        <v>2</v>
      </c>
      <c r="J51" s="197">
        <v>1</v>
      </c>
      <c r="K51" s="197">
        <v>0</v>
      </c>
      <c r="L51" s="237">
        <v>0</v>
      </c>
      <c r="M51" s="1340"/>
    </row>
    <row r="52" spans="1:13">
      <c r="A52" s="171"/>
      <c r="B52" s="172" t="s">
        <v>1521</v>
      </c>
      <c r="C52" s="621" t="s">
        <v>1476</v>
      </c>
      <c r="D52" s="173" t="s">
        <v>591</v>
      </c>
      <c r="E52" s="173" t="s">
        <v>592</v>
      </c>
      <c r="F52" s="174" t="s">
        <v>1566</v>
      </c>
      <c r="G52" s="174" t="s">
        <v>593</v>
      </c>
      <c r="H52" s="254">
        <v>0</v>
      </c>
      <c r="I52" s="254">
        <v>2</v>
      </c>
      <c r="J52" s="197">
        <v>1</v>
      </c>
      <c r="K52" s="197">
        <v>0</v>
      </c>
      <c r="L52" s="237">
        <v>0</v>
      </c>
      <c r="M52" s="1340"/>
    </row>
    <row r="53" spans="1:13" ht="15" thickBot="1">
      <c r="A53" s="175"/>
      <c r="B53" s="176" t="s">
        <v>1522</v>
      </c>
      <c r="C53" s="622" t="s">
        <v>1477</v>
      </c>
      <c r="D53" s="177" t="s">
        <v>591</v>
      </c>
      <c r="E53" s="177" t="s">
        <v>592</v>
      </c>
      <c r="F53" s="178" t="s">
        <v>1567</v>
      </c>
      <c r="G53" s="178" t="s">
        <v>593</v>
      </c>
      <c r="H53" s="257">
        <v>0</v>
      </c>
      <c r="I53" s="257">
        <v>2</v>
      </c>
      <c r="J53" s="198">
        <v>1</v>
      </c>
      <c r="K53" s="198">
        <v>0</v>
      </c>
      <c r="L53" s="239">
        <v>0</v>
      </c>
      <c r="M53" s="1341"/>
    </row>
    <row r="54" spans="1:13">
      <c r="A54" s="179"/>
      <c r="B54" s="180"/>
      <c r="C54" s="180"/>
      <c r="D54" s="180"/>
      <c r="E54" s="180"/>
      <c r="F54" s="180"/>
      <c r="G54" s="181"/>
      <c r="H54" s="658"/>
      <c r="I54" s="658"/>
      <c r="J54" s="226"/>
      <c r="K54" s="226"/>
      <c r="L54" s="226"/>
      <c r="M54" s="182"/>
    </row>
    <row r="55" spans="1:13" ht="15" thickBot="1"/>
    <row r="56" spans="1:13" ht="26.25" thickBot="1">
      <c r="A56" s="183"/>
      <c r="B56" s="1332" t="s">
        <v>6</v>
      </c>
      <c r="C56" s="1333"/>
      <c r="D56" s="1333"/>
      <c r="E56" s="1333"/>
      <c r="F56" s="1333"/>
      <c r="G56" s="1333"/>
      <c r="H56" s="1333"/>
      <c r="I56" s="1333"/>
      <c r="J56" s="1333"/>
      <c r="K56" s="1333"/>
      <c r="L56" s="1333"/>
      <c r="M56" s="159" t="s">
        <v>1568</v>
      </c>
    </row>
    <row r="57" spans="1:13" ht="39" thickBot="1">
      <c r="A57" s="184"/>
      <c r="B57" s="245" t="s">
        <v>584</v>
      </c>
      <c r="C57" s="161" t="s">
        <v>1268</v>
      </c>
      <c r="D57" s="166" t="s">
        <v>219</v>
      </c>
      <c r="E57" s="166" t="s">
        <v>251</v>
      </c>
      <c r="F57" s="166" t="s">
        <v>585</v>
      </c>
      <c r="G57" s="165" t="s">
        <v>596</v>
      </c>
      <c r="H57" s="650" t="s">
        <v>1269</v>
      </c>
      <c r="I57" s="650" t="s">
        <v>597</v>
      </c>
      <c r="J57" s="191" t="s">
        <v>598</v>
      </c>
      <c r="K57" s="191" t="s">
        <v>589</v>
      </c>
      <c r="L57" s="657" t="s">
        <v>590</v>
      </c>
      <c r="M57" s="201" t="s">
        <v>1038</v>
      </c>
    </row>
    <row r="58" spans="1:13">
      <c r="A58" s="184"/>
      <c r="B58" s="193" t="s">
        <v>1569</v>
      </c>
      <c r="C58" s="624" t="s">
        <v>1270</v>
      </c>
      <c r="D58" s="194">
        <v>502</v>
      </c>
      <c r="E58" s="194">
        <v>10</v>
      </c>
      <c r="F58" s="632" t="s">
        <v>1600</v>
      </c>
      <c r="G58" s="196" t="s">
        <v>593</v>
      </c>
      <c r="H58" s="659">
        <v>2</v>
      </c>
      <c r="I58" s="659">
        <v>0</v>
      </c>
      <c r="J58" s="194">
        <v>1</v>
      </c>
      <c r="K58" s="194">
        <v>0</v>
      </c>
      <c r="L58" s="660">
        <v>0</v>
      </c>
      <c r="M58" s="1340"/>
    </row>
    <row r="59" spans="1:13">
      <c r="A59" s="184"/>
      <c r="B59" s="193" t="s">
        <v>1570</v>
      </c>
      <c r="C59" s="624" t="s">
        <v>1585</v>
      </c>
      <c r="D59" s="194">
        <v>11000</v>
      </c>
      <c r="E59" s="194">
        <v>10</v>
      </c>
      <c r="F59" s="632" t="s">
        <v>1601</v>
      </c>
      <c r="G59" s="196" t="s">
        <v>593</v>
      </c>
      <c r="H59" s="659">
        <v>0</v>
      </c>
      <c r="I59" s="659">
        <v>2</v>
      </c>
      <c r="J59" s="194">
        <v>1</v>
      </c>
      <c r="K59" s="194">
        <v>0</v>
      </c>
      <c r="L59" s="660">
        <v>0</v>
      </c>
      <c r="M59" s="1340"/>
    </row>
    <row r="60" spans="1:13" ht="15.75" customHeight="1">
      <c r="A60" s="184"/>
      <c r="B60" s="172" t="s">
        <v>1571</v>
      </c>
      <c r="C60" s="621" t="s">
        <v>1586</v>
      </c>
      <c r="D60" s="197">
        <v>11000</v>
      </c>
      <c r="E60" s="197">
        <v>10</v>
      </c>
      <c r="F60" s="195" t="s">
        <v>1602</v>
      </c>
      <c r="G60" s="174" t="s">
        <v>593</v>
      </c>
      <c r="H60" s="659">
        <v>0</v>
      </c>
      <c r="I60" s="254">
        <v>2</v>
      </c>
      <c r="J60" s="197">
        <v>1</v>
      </c>
      <c r="K60" s="197">
        <v>0</v>
      </c>
      <c r="L60" s="237">
        <v>0</v>
      </c>
      <c r="M60" s="1340"/>
    </row>
    <row r="61" spans="1:13" ht="15.75" customHeight="1">
      <c r="A61" s="184"/>
      <c r="B61" s="172" t="s">
        <v>1572</v>
      </c>
      <c r="C61" s="621" t="s">
        <v>1587</v>
      </c>
      <c r="D61" s="197">
        <v>11000</v>
      </c>
      <c r="E61" s="197">
        <v>10</v>
      </c>
      <c r="F61" s="195" t="s">
        <v>1603</v>
      </c>
      <c r="G61" s="174" t="s">
        <v>593</v>
      </c>
      <c r="H61" s="659">
        <v>0</v>
      </c>
      <c r="I61" s="254">
        <v>2</v>
      </c>
      <c r="J61" s="197">
        <v>1</v>
      </c>
      <c r="K61" s="197">
        <v>0</v>
      </c>
      <c r="L61" s="237">
        <v>0</v>
      </c>
      <c r="M61" s="1340"/>
    </row>
    <row r="62" spans="1:13" ht="15.75" customHeight="1">
      <c r="A62" s="184"/>
      <c r="B62" s="172" t="s">
        <v>1573</v>
      </c>
      <c r="C62" s="621" t="s">
        <v>1588</v>
      </c>
      <c r="D62" s="197">
        <v>11000</v>
      </c>
      <c r="E62" s="197">
        <v>10</v>
      </c>
      <c r="F62" s="195" t="s">
        <v>1604</v>
      </c>
      <c r="G62" s="174" t="s">
        <v>593</v>
      </c>
      <c r="H62" s="659">
        <v>0</v>
      </c>
      <c r="I62" s="254">
        <v>2</v>
      </c>
      <c r="J62" s="197">
        <v>1</v>
      </c>
      <c r="K62" s="197">
        <v>0</v>
      </c>
      <c r="L62" s="237">
        <v>0</v>
      </c>
      <c r="M62" s="1340"/>
    </row>
    <row r="63" spans="1:13" ht="15.75" customHeight="1">
      <c r="A63" s="184"/>
      <c r="B63" s="172" t="s">
        <v>1574</v>
      </c>
      <c r="C63" s="621" t="s">
        <v>1589</v>
      </c>
      <c r="D63" s="197">
        <v>11000</v>
      </c>
      <c r="E63" s="197">
        <v>10</v>
      </c>
      <c r="F63" s="195" t="s">
        <v>1605</v>
      </c>
      <c r="G63" s="174" t="s">
        <v>593</v>
      </c>
      <c r="H63" s="659">
        <v>0</v>
      </c>
      <c r="I63" s="254">
        <v>2</v>
      </c>
      <c r="J63" s="197">
        <v>1</v>
      </c>
      <c r="K63" s="197">
        <v>0</v>
      </c>
      <c r="L63" s="237">
        <v>0</v>
      </c>
      <c r="M63" s="1340"/>
    </row>
    <row r="64" spans="1:13" ht="15.75" customHeight="1">
      <c r="A64" s="184"/>
      <c r="B64" s="172" t="s">
        <v>1575</v>
      </c>
      <c r="C64" s="621" t="s">
        <v>1590</v>
      </c>
      <c r="D64" s="197">
        <v>11000</v>
      </c>
      <c r="E64" s="197">
        <v>10</v>
      </c>
      <c r="F64" s="195" t="s">
        <v>1606</v>
      </c>
      <c r="G64" s="174" t="s">
        <v>593</v>
      </c>
      <c r="H64" s="659">
        <v>0</v>
      </c>
      <c r="I64" s="254">
        <v>2</v>
      </c>
      <c r="J64" s="197">
        <v>1</v>
      </c>
      <c r="K64" s="197">
        <v>0</v>
      </c>
      <c r="L64" s="237">
        <v>0</v>
      </c>
      <c r="M64" s="1340"/>
    </row>
    <row r="65" spans="1:13" ht="15.75" customHeight="1">
      <c r="A65" s="184"/>
      <c r="B65" s="172" t="s">
        <v>1576</v>
      </c>
      <c r="C65" s="621" t="s">
        <v>1591</v>
      </c>
      <c r="D65" s="197">
        <v>11000</v>
      </c>
      <c r="E65" s="197">
        <v>10</v>
      </c>
      <c r="F65" s="195" t="s">
        <v>1607</v>
      </c>
      <c r="G65" s="174" t="s">
        <v>593</v>
      </c>
      <c r="H65" s="659">
        <v>0</v>
      </c>
      <c r="I65" s="254">
        <v>2</v>
      </c>
      <c r="J65" s="197">
        <v>1</v>
      </c>
      <c r="K65" s="197">
        <v>0</v>
      </c>
      <c r="L65" s="237">
        <v>0</v>
      </c>
      <c r="M65" s="1340"/>
    </row>
    <row r="66" spans="1:13" ht="15.75" customHeight="1">
      <c r="A66" s="184"/>
      <c r="B66" s="172" t="s">
        <v>1577</v>
      </c>
      <c r="C66" s="621" t="s">
        <v>1592</v>
      </c>
      <c r="D66" s="197">
        <v>11000</v>
      </c>
      <c r="E66" s="197">
        <v>10</v>
      </c>
      <c r="F66" s="195" t="s">
        <v>1608</v>
      </c>
      <c r="G66" s="174" t="s">
        <v>593</v>
      </c>
      <c r="H66" s="659">
        <v>0</v>
      </c>
      <c r="I66" s="254">
        <v>2</v>
      </c>
      <c r="J66" s="197">
        <v>1</v>
      </c>
      <c r="K66" s="197">
        <v>0</v>
      </c>
      <c r="L66" s="237">
        <v>0</v>
      </c>
      <c r="M66" s="1340"/>
    </row>
    <row r="67" spans="1:13" ht="15.75" customHeight="1">
      <c r="A67" s="184"/>
      <c r="B67" s="172" t="s">
        <v>1578</v>
      </c>
      <c r="C67" s="621" t="s">
        <v>1593</v>
      </c>
      <c r="D67" s="197">
        <v>11000</v>
      </c>
      <c r="E67" s="197">
        <v>10</v>
      </c>
      <c r="F67" s="195" t="s">
        <v>1609</v>
      </c>
      <c r="G67" s="174" t="s">
        <v>593</v>
      </c>
      <c r="H67" s="659">
        <v>0</v>
      </c>
      <c r="I67" s="254">
        <v>2</v>
      </c>
      <c r="J67" s="197">
        <v>1</v>
      </c>
      <c r="K67" s="197">
        <v>0</v>
      </c>
      <c r="L67" s="237">
        <v>0</v>
      </c>
      <c r="M67" s="1340"/>
    </row>
    <row r="68" spans="1:13" ht="15.75" customHeight="1">
      <c r="A68" s="184"/>
      <c r="B68" s="172" t="s">
        <v>1579</v>
      </c>
      <c r="C68" s="621" t="s">
        <v>1594</v>
      </c>
      <c r="D68" s="197">
        <v>11000</v>
      </c>
      <c r="E68" s="197">
        <v>10</v>
      </c>
      <c r="F68" s="195" t="s">
        <v>1610</v>
      </c>
      <c r="G68" s="174" t="s">
        <v>593</v>
      </c>
      <c r="H68" s="659">
        <v>0</v>
      </c>
      <c r="I68" s="254">
        <v>2</v>
      </c>
      <c r="J68" s="197">
        <v>1</v>
      </c>
      <c r="K68" s="197">
        <v>0</v>
      </c>
      <c r="L68" s="237">
        <v>0</v>
      </c>
      <c r="M68" s="1340"/>
    </row>
    <row r="69" spans="1:13" ht="15.75" customHeight="1">
      <c r="A69" s="184"/>
      <c r="B69" s="172" t="s">
        <v>1580</v>
      </c>
      <c r="C69" s="621" t="s">
        <v>1595</v>
      </c>
      <c r="D69" s="197">
        <v>11000</v>
      </c>
      <c r="E69" s="197">
        <v>10</v>
      </c>
      <c r="F69" s="195" t="s">
        <v>1611</v>
      </c>
      <c r="G69" s="174" t="s">
        <v>593</v>
      </c>
      <c r="H69" s="659">
        <v>0</v>
      </c>
      <c r="I69" s="254">
        <v>2</v>
      </c>
      <c r="J69" s="197">
        <v>1</v>
      </c>
      <c r="K69" s="197">
        <v>0</v>
      </c>
      <c r="L69" s="237">
        <v>0</v>
      </c>
      <c r="M69" s="1340"/>
    </row>
    <row r="70" spans="1:13" ht="15.75" customHeight="1">
      <c r="A70" s="184"/>
      <c r="B70" s="172" t="s">
        <v>1581</v>
      </c>
      <c r="C70" s="621" t="s">
        <v>1596</v>
      </c>
      <c r="D70" s="197">
        <v>11000</v>
      </c>
      <c r="E70" s="197">
        <v>10</v>
      </c>
      <c r="F70" s="195" t="s">
        <v>1612</v>
      </c>
      <c r="G70" s="174" t="s">
        <v>593</v>
      </c>
      <c r="H70" s="659">
        <v>0</v>
      </c>
      <c r="I70" s="254">
        <v>2</v>
      </c>
      <c r="J70" s="197">
        <v>1</v>
      </c>
      <c r="K70" s="197">
        <v>0</v>
      </c>
      <c r="L70" s="237">
        <v>0</v>
      </c>
      <c r="M70" s="1340"/>
    </row>
    <row r="71" spans="1:13" ht="15.75" customHeight="1">
      <c r="A71" s="184"/>
      <c r="B71" s="172" t="s">
        <v>1582</v>
      </c>
      <c r="C71" s="621" t="s">
        <v>1597</v>
      </c>
      <c r="D71" s="197">
        <v>11000</v>
      </c>
      <c r="E71" s="197">
        <v>10</v>
      </c>
      <c r="F71" s="195" t="s">
        <v>1613</v>
      </c>
      <c r="G71" s="174" t="s">
        <v>593</v>
      </c>
      <c r="H71" s="659">
        <v>0</v>
      </c>
      <c r="I71" s="254">
        <v>2</v>
      </c>
      <c r="J71" s="197">
        <v>1</v>
      </c>
      <c r="K71" s="197">
        <v>0</v>
      </c>
      <c r="L71" s="237">
        <v>0</v>
      </c>
      <c r="M71" s="1340"/>
    </row>
    <row r="72" spans="1:13" ht="15.75" customHeight="1">
      <c r="A72" s="184"/>
      <c r="B72" s="172" t="s">
        <v>1583</v>
      </c>
      <c r="C72" s="621" t="s">
        <v>1598</v>
      </c>
      <c r="D72" s="197">
        <v>11000</v>
      </c>
      <c r="E72" s="197">
        <v>10</v>
      </c>
      <c r="F72" s="195" t="s">
        <v>1614</v>
      </c>
      <c r="G72" s="174" t="s">
        <v>593</v>
      </c>
      <c r="H72" s="659">
        <v>0</v>
      </c>
      <c r="I72" s="254">
        <v>2</v>
      </c>
      <c r="J72" s="197">
        <v>1</v>
      </c>
      <c r="K72" s="197">
        <v>0</v>
      </c>
      <c r="L72" s="237">
        <v>0</v>
      </c>
      <c r="M72" s="1340"/>
    </row>
    <row r="73" spans="1:13" ht="16.5" customHeight="1" thickBot="1">
      <c r="A73" s="185"/>
      <c r="B73" s="176" t="s">
        <v>1584</v>
      </c>
      <c r="C73" s="622" t="s">
        <v>1599</v>
      </c>
      <c r="D73" s="198">
        <v>11000</v>
      </c>
      <c r="E73" s="198">
        <v>10</v>
      </c>
      <c r="F73" s="199" t="s">
        <v>1615</v>
      </c>
      <c r="G73" s="178" t="s">
        <v>593</v>
      </c>
      <c r="H73" s="257">
        <v>0</v>
      </c>
      <c r="I73" s="257">
        <v>2</v>
      </c>
      <c r="J73" s="198">
        <v>1</v>
      </c>
      <c r="K73" s="198">
        <v>0</v>
      </c>
      <c r="L73" s="239">
        <v>0</v>
      </c>
      <c r="M73" s="1341"/>
    </row>
    <row r="74" spans="1:13">
      <c r="B74" s="180"/>
      <c r="C74" s="180"/>
      <c r="D74" s="180"/>
      <c r="E74" s="180"/>
      <c r="F74" s="180"/>
      <c r="G74" s="181"/>
      <c r="H74" s="658"/>
      <c r="I74" s="658"/>
      <c r="J74" s="226"/>
      <c r="K74" s="226"/>
      <c r="L74" s="226"/>
      <c r="M74" s="182"/>
    </row>
    <row r="75" spans="1:13" ht="15" thickBot="1"/>
    <row r="76" spans="1:13" ht="26.25" thickBot="1">
      <c r="A76" s="183"/>
      <c r="B76" s="1323" t="s">
        <v>7</v>
      </c>
      <c r="C76" s="1324"/>
      <c r="D76" s="1324"/>
      <c r="E76" s="1324"/>
      <c r="F76" s="1324"/>
      <c r="G76" s="1324"/>
      <c r="H76" s="1324"/>
      <c r="I76" s="1324"/>
      <c r="J76" s="1324"/>
      <c r="K76" s="1324"/>
      <c r="L76" s="1324"/>
      <c r="M76" s="159" t="s">
        <v>1616</v>
      </c>
    </row>
    <row r="77" spans="1:13" ht="39" thickBot="1">
      <c r="A77" s="184"/>
      <c r="B77" s="187" t="s">
        <v>584</v>
      </c>
      <c r="C77" s="161" t="s">
        <v>1268</v>
      </c>
      <c r="D77" s="188" t="s">
        <v>219</v>
      </c>
      <c r="E77" s="188" t="s">
        <v>251</v>
      </c>
      <c r="F77" s="188" t="s">
        <v>585</v>
      </c>
      <c r="G77" s="189" t="s">
        <v>594</v>
      </c>
      <c r="H77" s="656" t="s">
        <v>1269</v>
      </c>
      <c r="I77" s="656" t="s">
        <v>595</v>
      </c>
      <c r="J77" s="661" t="s">
        <v>588</v>
      </c>
      <c r="K77" s="661" t="s">
        <v>589</v>
      </c>
      <c r="L77" s="662" t="s">
        <v>590</v>
      </c>
      <c r="M77" s="201" t="s">
        <v>1038</v>
      </c>
    </row>
    <row r="78" spans="1:13" ht="13.5" customHeight="1">
      <c r="A78" s="184"/>
      <c r="B78" s="202" t="s">
        <v>1621</v>
      </c>
      <c r="C78" s="625" t="s">
        <v>1617</v>
      </c>
      <c r="D78" s="203" t="s">
        <v>1625</v>
      </c>
      <c r="E78" s="204" t="s">
        <v>592</v>
      </c>
      <c r="F78" s="205" t="s">
        <v>1629</v>
      </c>
      <c r="G78" s="192" t="s">
        <v>593</v>
      </c>
      <c r="H78" s="192">
        <v>0</v>
      </c>
      <c r="I78" s="261">
        <v>2</v>
      </c>
      <c r="J78" s="261">
        <v>1</v>
      </c>
      <c r="K78" s="261">
        <v>0</v>
      </c>
      <c r="L78" s="645">
        <v>0</v>
      </c>
      <c r="M78" s="1325"/>
    </row>
    <row r="79" spans="1:13" ht="13.5" customHeight="1">
      <c r="A79" s="184"/>
      <c r="B79" s="531" t="s">
        <v>1622</v>
      </c>
      <c r="C79" s="915" t="s">
        <v>1618</v>
      </c>
      <c r="D79" s="916" t="s">
        <v>1626</v>
      </c>
      <c r="E79" s="917" t="s">
        <v>592</v>
      </c>
      <c r="F79" s="632" t="s">
        <v>1630</v>
      </c>
      <c r="G79" s="194" t="s">
        <v>593</v>
      </c>
      <c r="H79" s="637">
        <v>0</v>
      </c>
      <c r="I79" s="651">
        <v>2</v>
      </c>
      <c r="J79" s="651">
        <v>1</v>
      </c>
      <c r="K79" s="254">
        <v>0</v>
      </c>
      <c r="L79" s="647">
        <v>0</v>
      </c>
      <c r="M79" s="1331"/>
    </row>
    <row r="80" spans="1:13" ht="13.5" customHeight="1">
      <c r="A80" s="184"/>
      <c r="B80" s="207" t="s">
        <v>1623</v>
      </c>
      <c r="C80" s="626" t="s">
        <v>1619</v>
      </c>
      <c r="D80" s="208" t="s">
        <v>1627</v>
      </c>
      <c r="E80" s="209" t="s">
        <v>592</v>
      </c>
      <c r="F80" s="195" t="s">
        <v>1631</v>
      </c>
      <c r="G80" s="197" t="s">
        <v>593</v>
      </c>
      <c r="H80" s="637">
        <v>0</v>
      </c>
      <c r="I80" s="651">
        <v>2</v>
      </c>
      <c r="J80" s="651">
        <v>1</v>
      </c>
      <c r="K80" s="254">
        <v>0</v>
      </c>
      <c r="L80" s="647">
        <v>0</v>
      </c>
      <c r="M80" s="1331"/>
    </row>
    <row r="81" spans="1:13" ht="15" thickBot="1">
      <c r="A81" s="185"/>
      <c r="B81" s="211" t="s">
        <v>1624</v>
      </c>
      <c r="C81" s="627" t="s">
        <v>1620</v>
      </c>
      <c r="D81" s="212" t="s">
        <v>1628</v>
      </c>
      <c r="E81" s="213" t="s">
        <v>1403</v>
      </c>
      <c r="F81" s="199" t="s">
        <v>1632</v>
      </c>
      <c r="G81" s="198" t="s">
        <v>593</v>
      </c>
      <c r="H81" s="198">
        <v>0</v>
      </c>
      <c r="I81" s="257">
        <v>2</v>
      </c>
      <c r="J81" s="257">
        <v>1</v>
      </c>
      <c r="K81" s="257">
        <v>0</v>
      </c>
      <c r="L81" s="649">
        <v>0</v>
      </c>
      <c r="M81" s="1326"/>
    </row>
    <row r="83" spans="1:13" ht="15" thickBot="1"/>
    <row r="84" spans="1:13" ht="26.25" thickBot="1">
      <c r="B84" s="1323" t="s">
        <v>156</v>
      </c>
      <c r="C84" s="1324"/>
      <c r="D84" s="1324"/>
      <c r="E84" s="1324"/>
      <c r="F84" s="1324"/>
      <c r="G84" s="1324"/>
      <c r="H84" s="1324"/>
      <c r="I84" s="1324"/>
      <c r="J84" s="1324"/>
      <c r="K84" s="1324"/>
      <c r="L84" s="1324"/>
      <c r="M84" s="159" t="s">
        <v>1637</v>
      </c>
    </row>
    <row r="85" spans="1:13" ht="39" thickBot="1">
      <c r="B85" s="187" t="s">
        <v>584</v>
      </c>
      <c r="C85" s="161" t="s">
        <v>1268</v>
      </c>
      <c r="D85" s="188" t="s">
        <v>219</v>
      </c>
      <c r="E85" s="188" t="s">
        <v>251</v>
      </c>
      <c r="F85" s="188" t="s">
        <v>585</v>
      </c>
      <c r="G85" s="189" t="s">
        <v>594</v>
      </c>
      <c r="H85" s="656" t="s">
        <v>1269</v>
      </c>
      <c r="I85" s="656" t="s">
        <v>595</v>
      </c>
      <c r="J85" s="661" t="s">
        <v>588</v>
      </c>
      <c r="K85" s="661" t="s">
        <v>589</v>
      </c>
      <c r="L85" s="663" t="s">
        <v>590</v>
      </c>
      <c r="M85" s="201" t="s">
        <v>1038</v>
      </c>
    </row>
    <row r="86" spans="1:13">
      <c r="A86" s="184"/>
      <c r="B86" s="202" t="s">
        <v>1634</v>
      </c>
      <c r="C86" s="625" t="s">
        <v>1633</v>
      </c>
      <c r="D86" s="203">
        <v>14</v>
      </c>
      <c r="E86" s="204">
        <v>13</v>
      </c>
      <c r="F86" s="215" t="s">
        <v>1636</v>
      </c>
      <c r="G86" s="192" t="s">
        <v>593</v>
      </c>
      <c r="H86" s="192">
        <v>1</v>
      </c>
      <c r="I86" s="261">
        <v>3</v>
      </c>
      <c r="J86" s="261">
        <v>0</v>
      </c>
      <c r="K86" s="261">
        <v>0</v>
      </c>
      <c r="L86" s="645">
        <v>0</v>
      </c>
      <c r="M86" s="1325"/>
    </row>
    <row r="87" spans="1:13" ht="16.5" customHeight="1" thickBot="1">
      <c r="A87" s="185"/>
      <c r="B87" s="211" t="s">
        <v>1635</v>
      </c>
      <c r="C87" s="627" t="s">
        <v>1633</v>
      </c>
      <c r="D87" s="212">
        <v>14</v>
      </c>
      <c r="E87" s="213">
        <v>5</v>
      </c>
      <c r="F87" s="216" t="s">
        <v>1636</v>
      </c>
      <c r="G87" s="198" t="s">
        <v>593</v>
      </c>
      <c r="H87" s="198">
        <v>2</v>
      </c>
      <c r="I87" s="257">
        <v>3</v>
      </c>
      <c r="J87" s="257">
        <v>0</v>
      </c>
      <c r="K87" s="257">
        <v>0</v>
      </c>
      <c r="L87" s="649">
        <v>0</v>
      </c>
      <c r="M87" s="1326"/>
    </row>
    <row r="89" spans="1:13" ht="15" thickBot="1"/>
    <row r="90" spans="1:13" ht="26.25" thickBot="1">
      <c r="A90" s="183"/>
      <c r="B90" s="1323" t="s">
        <v>1236</v>
      </c>
      <c r="C90" s="1324"/>
      <c r="D90" s="1324"/>
      <c r="E90" s="1324"/>
      <c r="F90" s="1324"/>
      <c r="G90" s="1324"/>
      <c r="H90" s="1324"/>
      <c r="I90" s="1324"/>
      <c r="J90" s="1324"/>
      <c r="K90" s="1324"/>
      <c r="L90" s="1324"/>
      <c r="M90" s="159" t="s">
        <v>1638</v>
      </c>
    </row>
    <row r="91" spans="1:13" ht="39" thickBot="1">
      <c r="A91" s="184"/>
      <c r="B91" s="187" t="s">
        <v>584</v>
      </c>
      <c r="C91" s="161" t="s">
        <v>1268</v>
      </c>
      <c r="D91" s="188" t="s">
        <v>219</v>
      </c>
      <c r="E91" s="188" t="s">
        <v>251</v>
      </c>
      <c r="F91" s="188" t="s">
        <v>585</v>
      </c>
      <c r="G91" s="189" t="s">
        <v>594</v>
      </c>
      <c r="H91" s="656" t="s">
        <v>1269</v>
      </c>
      <c r="I91" s="656" t="s">
        <v>595</v>
      </c>
      <c r="J91" s="661" t="s">
        <v>588</v>
      </c>
      <c r="K91" s="661" t="s">
        <v>589</v>
      </c>
      <c r="L91" s="662" t="s">
        <v>590</v>
      </c>
      <c r="M91" s="201" t="s">
        <v>1038</v>
      </c>
    </row>
    <row r="92" spans="1:13">
      <c r="A92" s="184"/>
      <c r="B92" s="202" t="s">
        <v>1640</v>
      </c>
      <c r="C92" s="625" t="s">
        <v>1639</v>
      </c>
      <c r="D92" s="203">
        <v>10953</v>
      </c>
      <c r="E92" s="204">
        <v>1</v>
      </c>
      <c r="F92" s="215" t="s">
        <v>1636</v>
      </c>
      <c r="G92" s="192" t="s">
        <v>593</v>
      </c>
      <c r="H92" s="192">
        <v>0</v>
      </c>
      <c r="I92" s="638">
        <v>3</v>
      </c>
      <c r="J92" s="638">
        <v>1</v>
      </c>
      <c r="K92" s="638">
        <v>0</v>
      </c>
      <c r="L92" s="639">
        <v>0</v>
      </c>
      <c r="M92" s="1330"/>
    </row>
    <row r="93" spans="1:13" ht="15.75" customHeight="1">
      <c r="A93" s="184"/>
      <c r="B93" s="207" t="s">
        <v>1641</v>
      </c>
      <c r="C93" s="628" t="s">
        <v>1633</v>
      </c>
      <c r="D93" s="217">
        <v>10954</v>
      </c>
      <c r="E93" s="218">
        <v>13</v>
      </c>
      <c r="F93" s="219" t="s">
        <v>1636</v>
      </c>
      <c r="G93" s="197" t="s">
        <v>593</v>
      </c>
      <c r="H93" s="197">
        <v>1</v>
      </c>
      <c r="I93" s="640">
        <v>3</v>
      </c>
      <c r="J93" s="640">
        <v>1</v>
      </c>
      <c r="K93" s="640">
        <v>0</v>
      </c>
      <c r="L93" s="641">
        <v>0</v>
      </c>
      <c r="M93" s="1331"/>
    </row>
    <row r="94" spans="1:13" ht="16.5" customHeight="1" thickBot="1">
      <c r="A94" s="185"/>
      <c r="B94" s="211" t="s">
        <v>1642</v>
      </c>
      <c r="C94" s="627" t="s">
        <v>1270</v>
      </c>
      <c r="D94" s="212">
        <v>10956</v>
      </c>
      <c r="E94" s="213">
        <v>5</v>
      </c>
      <c r="F94" s="216" t="s">
        <v>1636</v>
      </c>
      <c r="G94" s="198" t="s">
        <v>593</v>
      </c>
      <c r="H94" s="198">
        <v>2</v>
      </c>
      <c r="I94" s="642">
        <v>0</v>
      </c>
      <c r="J94" s="642">
        <v>1</v>
      </c>
      <c r="K94" s="642">
        <v>0</v>
      </c>
      <c r="L94" s="643">
        <v>0</v>
      </c>
      <c r="M94" s="1326"/>
    </row>
    <row r="96" spans="1:13" ht="15" thickBot="1"/>
    <row r="97" spans="1:13" ht="26.25" thickBot="1">
      <c r="A97" s="183"/>
      <c r="B97" s="1323" t="s">
        <v>1237</v>
      </c>
      <c r="C97" s="1324"/>
      <c r="D97" s="1324"/>
      <c r="E97" s="1324"/>
      <c r="F97" s="1324"/>
      <c r="G97" s="1324"/>
      <c r="H97" s="1324"/>
      <c r="I97" s="1324"/>
      <c r="J97" s="1324"/>
      <c r="K97" s="1324"/>
      <c r="L97" s="1324"/>
      <c r="M97" s="159" t="s">
        <v>1679</v>
      </c>
    </row>
    <row r="98" spans="1:13" ht="39" thickBot="1">
      <c r="A98" s="184"/>
      <c r="B98" s="187" t="s">
        <v>584</v>
      </c>
      <c r="C98" s="161" t="s">
        <v>1268</v>
      </c>
      <c r="D98" s="188" t="s">
        <v>219</v>
      </c>
      <c r="E98" s="188" t="s">
        <v>251</v>
      </c>
      <c r="F98" s="188" t="s">
        <v>585</v>
      </c>
      <c r="G98" s="189" t="s">
        <v>594</v>
      </c>
      <c r="H98" s="656" t="s">
        <v>1269</v>
      </c>
      <c r="I98" s="656" t="s">
        <v>595</v>
      </c>
      <c r="J98" s="661" t="s">
        <v>588</v>
      </c>
      <c r="K98" s="661" t="s">
        <v>589</v>
      </c>
      <c r="L98" s="663" t="s">
        <v>590</v>
      </c>
      <c r="M98" s="201" t="s">
        <v>1038</v>
      </c>
    </row>
    <row r="99" spans="1:13">
      <c r="A99" s="184"/>
      <c r="B99" s="202" t="s">
        <v>1655</v>
      </c>
      <c r="C99" s="625" t="s">
        <v>1643</v>
      </c>
      <c r="D99" s="412">
        <v>10000</v>
      </c>
      <c r="E99" s="204">
        <v>1</v>
      </c>
      <c r="F99" s="220" t="s">
        <v>1667</v>
      </c>
      <c r="G99" s="192" t="s">
        <v>593</v>
      </c>
      <c r="H99" s="550">
        <v>0</v>
      </c>
      <c r="I99" s="644" t="s">
        <v>1389</v>
      </c>
      <c r="J99" s="261">
        <v>1</v>
      </c>
      <c r="K99" s="261">
        <v>0</v>
      </c>
      <c r="L99" s="645">
        <v>0</v>
      </c>
      <c r="M99" s="1325"/>
    </row>
    <row r="100" spans="1:13" ht="15.75" customHeight="1">
      <c r="A100" s="184"/>
      <c r="B100" s="207" t="s">
        <v>1656</v>
      </c>
      <c r="C100" s="628" t="s">
        <v>1644</v>
      </c>
      <c r="D100" s="414">
        <v>9501</v>
      </c>
      <c r="E100" s="218">
        <v>1</v>
      </c>
      <c r="F100" s="221" t="s">
        <v>1668</v>
      </c>
      <c r="G100" s="197" t="s">
        <v>593</v>
      </c>
      <c r="H100" s="537">
        <v>0</v>
      </c>
      <c r="I100" s="646" t="s">
        <v>1389</v>
      </c>
      <c r="J100" s="254">
        <v>1</v>
      </c>
      <c r="K100" s="254">
        <v>0</v>
      </c>
      <c r="L100" s="647">
        <v>0</v>
      </c>
      <c r="M100" s="1331"/>
    </row>
    <row r="101" spans="1:13" ht="15.75" customHeight="1">
      <c r="A101" s="184"/>
      <c r="B101" s="207" t="s">
        <v>1657</v>
      </c>
      <c r="C101" s="628" t="s">
        <v>1645</v>
      </c>
      <c r="D101" s="414">
        <v>9500</v>
      </c>
      <c r="E101" s="218">
        <v>2</v>
      </c>
      <c r="F101" s="221" t="s">
        <v>1669</v>
      </c>
      <c r="G101" s="197" t="s">
        <v>593</v>
      </c>
      <c r="H101" s="537">
        <v>0</v>
      </c>
      <c r="I101" s="646" t="s">
        <v>1389</v>
      </c>
      <c r="J101" s="254">
        <v>1</v>
      </c>
      <c r="K101" s="254">
        <v>0</v>
      </c>
      <c r="L101" s="647">
        <v>0</v>
      </c>
      <c r="M101" s="1331"/>
    </row>
    <row r="102" spans="1:13" ht="15.75" customHeight="1">
      <c r="A102" s="184"/>
      <c r="B102" s="207" t="s">
        <v>1658</v>
      </c>
      <c r="C102" s="628" t="s">
        <v>1646</v>
      </c>
      <c r="D102" s="414">
        <v>10499</v>
      </c>
      <c r="E102" s="218">
        <v>4</v>
      </c>
      <c r="F102" s="221" t="s">
        <v>1670</v>
      </c>
      <c r="G102" s="197" t="s">
        <v>593</v>
      </c>
      <c r="H102" s="537">
        <v>0</v>
      </c>
      <c r="I102" s="646" t="s">
        <v>1393</v>
      </c>
      <c r="J102" s="254">
        <v>1</v>
      </c>
      <c r="K102" s="254">
        <v>0</v>
      </c>
      <c r="L102" s="647">
        <v>0</v>
      </c>
      <c r="M102" s="1331"/>
    </row>
    <row r="103" spans="1:13" ht="15.75" customHeight="1">
      <c r="A103" s="184"/>
      <c r="B103" s="207" t="s">
        <v>1659</v>
      </c>
      <c r="C103" s="628" t="s">
        <v>1647</v>
      </c>
      <c r="D103" s="414">
        <v>10500</v>
      </c>
      <c r="E103" s="218">
        <v>5</v>
      </c>
      <c r="F103" s="221" t="s">
        <v>1671</v>
      </c>
      <c r="G103" s="197" t="s">
        <v>593</v>
      </c>
      <c r="H103" s="537">
        <v>0</v>
      </c>
      <c r="I103" s="646" t="s">
        <v>1393</v>
      </c>
      <c r="J103" s="254">
        <v>1</v>
      </c>
      <c r="K103" s="254">
        <v>0</v>
      </c>
      <c r="L103" s="647">
        <v>0</v>
      </c>
      <c r="M103" s="1331"/>
    </row>
    <row r="104" spans="1:13" ht="15.75" customHeight="1">
      <c r="A104" s="184"/>
      <c r="B104" s="207" t="s">
        <v>1660</v>
      </c>
      <c r="C104" s="628" t="s">
        <v>1648</v>
      </c>
      <c r="D104" s="414">
        <v>10000</v>
      </c>
      <c r="E104" s="218">
        <v>1</v>
      </c>
      <c r="F104" s="221" t="s">
        <v>1672</v>
      </c>
      <c r="G104" s="197" t="s">
        <v>593</v>
      </c>
      <c r="H104" s="537">
        <v>0</v>
      </c>
      <c r="I104" s="646" t="s">
        <v>1389</v>
      </c>
      <c r="J104" s="254">
        <v>1</v>
      </c>
      <c r="K104" s="254">
        <v>0</v>
      </c>
      <c r="L104" s="647">
        <v>0</v>
      </c>
      <c r="M104" s="1331"/>
    </row>
    <row r="105" spans="1:13" ht="15.75" customHeight="1">
      <c r="A105" s="184"/>
      <c r="B105" s="207" t="s">
        <v>1661</v>
      </c>
      <c r="C105" s="628" t="s">
        <v>1649</v>
      </c>
      <c r="D105" s="414">
        <v>10000</v>
      </c>
      <c r="E105" s="218">
        <v>1</v>
      </c>
      <c r="F105" s="221" t="s">
        <v>1673</v>
      </c>
      <c r="G105" s="197" t="s">
        <v>593</v>
      </c>
      <c r="H105" s="537">
        <v>0</v>
      </c>
      <c r="I105" s="646" t="s">
        <v>1389</v>
      </c>
      <c r="J105" s="254">
        <v>1</v>
      </c>
      <c r="K105" s="254">
        <v>0</v>
      </c>
      <c r="L105" s="647">
        <v>0</v>
      </c>
      <c r="M105" s="1331"/>
    </row>
    <row r="106" spans="1:13" ht="15.75" customHeight="1">
      <c r="A106" s="184"/>
      <c r="B106" s="207" t="s">
        <v>1662</v>
      </c>
      <c r="C106" s="628" t="s">
        <v>1650</v>
      </c>
      <c r="D106" s="414">
        <v>10000</v>
      </c>
      <c r="E106" s="218">
        <v>1</v>
      </c>
      <c r="F106" s="221" t="s">
        <v>1674</v>
      </c>
      <c r="G106" s="197" t="s">
        <v>593</v>
      </c>
      <c r="H106" s="537">
        <v>0</v>
      </c>
      <c r="I106" s="646" t="s">
        <v>1389</v>
      </c>
      <c r="J106" s="254">
        <v>1</v>
      </c>
      <c r="K106" s="254">
        <v>0</v>
      </c>
      <c r="L106" s="647">
        <v>0</v>
      </c>
      <c r="M106" s="1331"/>
    </row>
    <row r="107" spans="1:13" ht="15.75" customHeight="1">
      <c r="A107" s="184"/>
      <c r="B107" s="207" t="s">
        <v>1663</v>
      </c>
      <c r="C107" s="628" t="s">
        <v>1651</v>
      </c>
      <c r="D107" s="414">
        <v>10000</v>
      </c>
      <c r="E107" s="218">
        <v>1</v>
      </c>
      <c r="F107" s="221" t="s">
        <v>1675</v>
      </c>
      <c r="G107" s="197" t="s">
        <v>593</v>
      </c>
      <c r="H107" s="537">
        <v>0</v>
      </c>
      <c r="I107" s="646" t="s">
        <v>1389</v>
      </c>
      <c r="J107" s="254">
        <v>1</v>
      </c>
      <c r="K107" s="254">
        <v>0</v>
      </c>
      <c r="L107" s="647">
        <v>0</v>
      </c>
      <c r="M107" s="1331"/>
    </row>
    <row r="108" spans="1:13" ht="15.75" customHeight="1">
      <c r="A108" s="184"/>
      <c r="B108" s="207" t="s">
        <v>1664</v>
      </c>
      <c r="C108" s="628" t="s">
        <v>1652</v>
      </c>
      <c r="D108" s="414">
        <v>10000</v>
      </c>
      <c r="E108" s="218">
        <v>1</v>
      </c>
      <c r="F108" s="221" t="s">
        <v>1676</v>
      </c>
      <c r="G108" s="197" t="s">
        <v>593</v>
      </c>
      <c r="H108" s="537">
        <v>0</v>
      </c>
      <c r="I108" s="646" t="s">
        <v>1389</v>
      </c>
      <c r="J108" s="254">
        <v>1</v>
      </c>
      <c r="K108" s="254">
        <v>0</v>
      </c>
      <c r="L108" s="647">
        <v>0</v>
      </c>
      <c r="M108" s="1331"/>
    </row>
    <row r="109" spans="1:13" ht="15.75" customHeight="1">
      <c r="A109" s="184"/>
      <c r="B109" s="207" t="s">
        <v>1665</v>
      </c>
      <c r="C109" s="628" t="s">
        <v>1653</v>
      </c>
      <c r="D109" s="414">
        <v>10000</v>
      </c>
      <c r="E109" s="218">
        <v>1</v>
      </c>
      <c r="F109" s="221" t="s">
        <v>1677</v>
      </c>
      <c r="G109" s="197" t="s">
        <v>593</v>
      </c>
      <c r="H109" s="537">
        <v>11</v>
      </c>
      <c r="I109" s="646" t="s">
        <v>1393</v>
      </c>
      <c r="J109" s="254">
        <v>1</v>
      </c>
      <c r="K109" s="254">
        <v>0</v>
      </c>
      <c r="L109" s="647">
        <v>0</v>
      </c>
      <c r="M109" s="1331"/>
    </row>
    <row r="110" spans="1:13" ht="16.5" customHeight="1" thickBot="1">
      <c r="A110" s="185"/>
      <c r="B110" s="211" t="s">
        <v>1666</v>
      </c>
      <c r="C110" s="627" t="s">
        <v>1654</v>
      </c>
      <c r="D110" s="416">
        <v>10000</v>
      </c>
      <c r="E110" s="213">
        <v>1</v>
      </c>
      <c r="F110" s="222" t="s">
        <v>1678</v>
      </c>
      <c r="G110" s="198" t="s">
        <v>593</v>
      </c>
      <c r="H110" s="547">
        <v>0</v>
      </c>
      <c r="I110" s="648" t="s">
        <v>1393</v>
      </c>
      <c r="J110" s="257">
        <v>1</v>
      </c>
      <c r="K110" s="257">
        <v>0</v>
      </c>
      <c r="L110" s="649">
        <v>0</v>
      </c>
      <c r="M110" s="1326"/>
    </row>
    <row r="111" spans="1:13">
      <c r="B111" s="223"/>
      <c r="C111" s="223"/>
      <c r="D111" s="224"/>
      <c r="E111" s="223"/>
      <c r="F111" s="225"/>
      <c r="G111" s="226"/>
      <c r="H111" s="226"/>
      <c r="I111" s="227"/>
      <c r="J111" s="227"/>
      <c r="K111" s="227"/>
      <c r="L111" s="227"/>
      <c r="M111" s="228"/>
    </row>
    <row r="112" spans="1:13" ht="15" thickBot="1"/>
    <row r="113" spans="1:13" ht="26.25" thickBot="1">
      <c r="A113" s="183"/>
      <c r="B113" s="1323" t="s">
        <v>1238</v>
      </c>
      <c r="C113" s="1324"/>
      <c r="D113" s="1324"/>
      <c r="E113" s="1324"/>
      <c r="F113" s="1324"/>
      <c r="G113" s="1324"/>
      <c r="H113" s="1324"/>
      <c r="I113" s="1324"/>
      <c r="J113" s="1324"/>
      <c r="K113" s="1324"/>
      <c r="L113" s="1324"/>
      <c r="M113" s="159" t="s">
        <v>1680</v>
      </c>
    </row>
    <row r="114" spans="1:13" ht="39" thickBot="1">
      <c r="A114" s="184"/>
      <c r="B114" s="187" t="s">
        <v>584</v>
      </c>
      <c r="C114" s="161" t="s">
        <v>1268</v>
      </c>
      <c r="D114" s="188" t="s">
        <v>219</v>
      </c>
      <c r="E114" s="188" t="s">
        <v>251</v>
      </c>
      <c r="F114" s="188" t="s">
        <v>585</v>
      </c>
      <c r="G114" s="189" t="s">
        <v>594</v>
      </c>
      <c r="H114" s="656" t="s">
        <v>1269</v>
      </c>
      <c r="I114" s="656" t="s">
        <v>595</v>
      </c>
      <c r="J114" s="661" t="s">
        <v>588</v>
      </c>
      <c r="K114" s="661" t="s">
        <v>589</v>
      </c>
      <c r="L114" s="662" t="s">
        <v>590</v>
      </c>
      <c r="M114" s="201" t="s">
        <v>1038</v>
      </c>
    </row>
    <row r="115" spans="1:13" ht="15" thickBot="1">
      <c r="A115" s="185"/>
      <c r="B115" s="232" t="s">
        <v>1681</v>
      </c>
      <c r="C115" s="629" t="s">
        <v>1653</v>
      </c>
      <c r="D115" s="233">
        <v>-405</v>
      </c>
      <c r="E115" s="234">
        <v>1</v>
      </c>
      <c r="F115" s="235" t="s">
        <v>1677</v>
      </c>
      <c r="G115" s="191" t="s">
        <v>593</v>
      </c>
      <c r="H115" s="191">
        <v>11</v>
      </c>
      <c r="I115" s="650">
        <v>2</v>
      </c>
      <c r="J115" s="650">
        <v>0</v>
      </c>
      <c r="K115" s="650">
        <v>0</v>
      </c>
      <c r="L115" s="634">
        <v>0</v>
      </c>
      <c r="M115" s="455"/>
    </row>
    <row r="117" spans="1:13" ht="15" thickBot="1"/>
    <row r="118" spans="1:13" ht="26.25" thickBot="1">
      <c r="A118" s="183"/>
      <c r="B118" s="1332" t="s">
        <v>1239</v>
      </c>
      <c r="C118" s="1333"/>
      <c r="D118" s="1333"/>
      <c r="E118" s="1333"/>
      <c r="F118" s="1333"/>
      <c r="G118" s="1333"/>
      <c r="H118" s="1333"/>
      <c r="I118" s="1333"/>
      <c r="J118" s="1333"/>
      <c r="K118" s="1333"/>
      <c r="L118" s="1333"/>
      <c r="M118" s="159" t="s">
        <v>1682</v>
      </c>
    </row>
    <row r="119" spans="1:13" ht="39" thickBot="1">
      <c r="A119" s="184"/>
      <c r="B119" s="245" t="s">
        <v>584</v>
      </c>
      <c r="C119" s="161" t="s">
        <v>1268</v>
      </c>
      <c r="D119" s="188" t="s">
        <v>219</v>
      </c>
      <c r="E119" s="188" t="s">
        <v>251</v>
      </c>
      <c r="F119" s="188" t="s">
        <v>585</v>
      </c>
      <c r="G119" s="189" t="s">
        <v>594</v>
      </c>
      <c r="H119" s="656" t="s">
        <v>1269</v>
      </c>
      <c r="I119" s="656" t="s">
        <v>595</v>
      </c>
      <c r="J119" s="661" t="s">
        <v>588</v>
      </c>
      <c r="K119" s="661" t="s">
        <v>589</v>
      </c>
      <c r="L119" s="663" t="s">
        <v>590</v>
      </c>
      <c r="M119" s="201" t="s">
        <v>1038</v>
      </c>
    </row>
    <row r="120" spans="1:13">
      <c r="A120" s="184"/>
      <c r="B120" s="531" t="s">
        <v>1688</v>
      </c>
      <c r="C120" s="918" t="s">
        <v>1683</v>
      </c>
      <c r="D120" s="203">
        <v>19100</v>
      </c>
      <c r="E120" s="204">
        <v>10</v>
      </c>
      <c r="F120" s="229" t="s">
        <v>1689</v>
      </c>
      <c r="G120" s="192" t="s">
        <v>593</v>
      </c>
      <c r="H120" s="192">
        <v>0</v>
      </c>
      <c r="I120" s="261">
        <v>2</v>
      </c>
      <c r="J120" s="261">
        <v>2</v>
      </c>
      <c r="K120" s="261">
        <v>0</v>
      </c>
      <c r="L120" s="645">
        <v>0</v>
      </c>
      <c r="M120" s="1334"/>
    </row>
    <row r="121" spans="1:13" ht="15.75" customHeight="1">
      <c r="A121" s="184"/>
      <c r="B121" s="207" t="s">
        <v>1688</v>
      </c>
      <c r="C121" s="628" t="s">
        <v>1684</v>
      </c>
      <c r="D121" s="217">
        <v>19100</v>
      </c>
      <c r="E121" s="218">
        <v>10</v>
      </c>
      <c r="F121" s="230" t="s">
        <v>1689</v>
      </c>
      <c r="G121" s="197" t="s">
        <v>593</v>
      </c>
      <c r="H121" s="197">
        <v>0</v>
      </c>
      <c r="I121" s="254">
        <v>3</v>
      </c>
      <c r="J121" s="254">
        <v>3</v>
      </c>
      <c r="K121" s="254">
        <v>0</v>
      </c>
      <c r="L121" s="647">
        <v>0</v>
      </c>
      <c r="M121" s="1335"/>
    </row>
    <row r="122" spans="1:13" ht="15.75" customHeight="1">
      <c r="A122" s="184"/>
      <c r="B122" s="207" t="s">
        <v>1688</v>
      </c>
      <c r="C122" s="628" t="s">
        <v>1685</v>
      </c>
      <c r="D122" s="217">
        <v>19100</v>
      </c>
      <c r="E122" s="218">
        <v>25</v>
      </c>
      <c r="F122" s="230" t="s">
        <v>1689</v>
      </c>
      <c r="G122" s="197" t="s">
        <v>593</v>
      </c>
      <c r="H122" s="197">
        <v>0</v>
      </c>
      <c r="I122" s="254">
        <v>2</v>
      </c>
      <c r="J122" s="254">
        <v>2</v>
      </c>
      <c r="K122" s="254">
        <v>0</v>
      </c>
      <c r="L122" s="647">
        <v>0</v>
      </c>
      <c r="M122" s="1335"/>
    </row>
    <row r="123" spans="1:13" ht="15.75" customHeight="1">
      <c r="A123" s="184"/>
      <c r="B123" s="207" t="s">
        <v>1688</v>
      </c>
      <c r="C123" s="628" t="s">
        <v>1686</v>
      </c>
      <c r="D123" s="217">
        <v>19100</v>
      </c>
      <c r="E123" s="218">
        <v>36</v>
      </c>
      <c r="F123" s="230" t="s">
        <v>1689</v>
      </c>
      <c r="G123" s="197" t="s">
        <v>593</v>
      </c>
      <c r="H123" s="197">
        <v>0</v>
      </c>
      <c r="I123" s="254">
        <v>3</v>
      </c>
      <c r="J123" s="254">
        <v>3</v>
      </c>
      <c r="K123" s="254">
        <v>0</v>
      </c>
      <c r="L123" s="647">
        <v>0</v>
      </c>
      <c r="M123" s="1335"/>
    </row>
    <row r="124" spans="1:13" ht="16.5" customHeight="1" thickBot="1">
      <c r="A124" s="185"/>
      <c r="B124" s="211" t="s">
        <v>1688</v>
      </c>
      <c r="C124" s="627" t="s">
        <v>1687</v>
      </c>
      <c r="D124" s="212">
        <v>19100</v>
      </c>
      <c r="E124" s="213">
        <v>11</v>
      </c>
      <c r="F124" s="231" t="s">
        <v>1689</v>
      </c>
      <c r="G124" s="198" t="s">
        <v>593</v>
      </c>
      <c r="H124" s="198">
        <v>0</v>
      </c>
      <c r="I124" s="257">
        <v>2</v>
      </c>
      <c r="J124" s="257">
        <v>2</v>
      </c>
      <c r="K124" s="257">
        <v>0</v>
      </c>
      <c r="L124" s="649">
        <v>0</v>
      </c>
      <c r="M124" s="1336"/>
    </row>
    <row r="125" spans="1:13">
      <c r="B125" s="223"/>
      <c r="C125" s="223"/>
      <c r="D125" s="224"/>
      <c r="E125" s="223"/>
      <c r="F125" s="225"/>
      <c r="G125" s="226"/>
      <c r="H125" s="226"/>
      <c r="I125" s="227"/>
      <c r="J125" s="227"/>
      <c r="K125" s="227"/>
      <c r="L125" s="227"/>
      <c r="M125" s="228"/>
    </row>
    <row r="126" spans="1:13" ht="15" thickBot="1"/>
    <row r="127" spans="1:13" ht="26.25" thickBot="1">
      <c r="A127" s="183"/>
      <c r="B127" s="1323" t="s">
        <v>1240</v>
      </c>
      <c r="C127" s="1324"/>
      <c r="D127" s="1324"/>
      <c r="E127" s="1324"/>
      <c r="F127" s="1324"/>
      <c r="G127" s="1324"/>
      <c r="H127" s="1324"/>
      <c r="I127" s="1324"/>
      <c r="J127" s="1324"/>
      <c r="K127" s="1324"/>
      <c r="L127" s="1324"/>
      <c r="M127" s="159" t="s">
        <v>1690</v>
      </c>
    </row>
    <row r="128" spans="1:13" ht="39" thickBot="1">
      <c r="A128" s="184"/>
      <c r="B128" s="187" t="s">
        <v>584</v>
      </c>
      <c r="C128" s="161" t="s">
        <v>1268</v>
      </c>
      <c r="D128" s="188" t="s">
        <v>219</v>
      </c>
      <c r="E128" s="188" t="s">
        <v>251</v>
      </c>
      <c r="F128" s="188" t="s">
        <v>585</v>
      </c>
      <c r="G128" s="189" t="s">
        <v>594</v>
      </c>
      <c r="H128" s="656" t="s">
        <v>1269</v>
      </c>
      <c r="I128" s="656" t="s">
        <v>595</v>
      </c>
      <c r="J128" s="661" t="s">
        <v>588</v>
      </c>
      <c r="K128" s="661" t="s">
        <v>589</v>
      </c>
      <c r="L128" s="663" t="s">
        <v>590</v>
      </c>
      <c r="M128" s="201" t="s">
        <v>1038</v>
      </c>
    </row>
    <row r="129" spans="1:14">
      <c r="A129" s="184"/>
      <c r="B129" s="664" t="s">
        <v>1693</v>
      </c>
      <c r="C129" s="665" t="s">
        <v>1691</v>
      </c>
      <c r="D129" s="192">
        <v>20003</v>
      </c>
      <c r="E129" s="192">
        <v>10</v>
      </c>
      <c r="F129" s="169" t="s">
        <v>1696</v>
      </c>
      <c r="G129" s="170" t="s">
        <v>593</v>
      </c>
      <c r="H129" s="261">
        <v>0</v>
      </c>
      <c r="I129" s="261">
        <v>2</v>
      </c>
      <c r="J129" s="192">
        <v>1</v>
      </c>
      <c r="K129" s="192">
        <v>0</v>
      </c>
      <c r="L129" s="262">
        <v>0</v>
      </c>
      <c r="M129" s="1327"/>
    </row>
    <row r="130" spans="1:14" ht="15" customHeight="1">
      <c r="A130" s="184"/>
      <c r="B130" s="631" t="s">
        <v>1694</v>
      </c>
      <c r="C130" s="666" t="s">
        <v>1692</v>
      </c>
      <c r="D130" s="197">
        <v>20002</v>
      </c>
      <c r="E130" s="197">
        <v>10</v>
      </c>
      <c r="F130" s="173" t="s">
        <v>1696</v>
      </c>
      <c r="G130" s="174" t="s">
        <v>593</v>
      </c>
      <c r="H130" s="254">
        <v>0</v>
      </c>
      <c r="I130" s="254">
        <v>2</v>
      </c>
      <c r="J130" s="197">
        <v>1</v>
      </c>
      <c r="K130" s="197">
        <v>0</v>
      </c>
      <c r="L130" s="237">
        <v>0</v>
      </c>
      <c r="M130" s="1328"/>
    </row>
    <row r="131" spans="1:14" ht="15.75" customHeight="1" thickBot="1">
      <c r="A131" s="185"/>
      <c r="B131" s="211" t="s">
        <v>1695</v>
      </c>
      <c r="C131" s="627" t="s">
        <v>1270</v>
      </c>
      <c r="D131" s="212">
        <v>20010</v>
      </c>
      <c r="E131" s="213">
        <v>50</v>
      </c>
      <c r="F131" s="231" t="s">
        <v>1697</v>
      </c>
      <c r="G131" s="198" t="s">
        <v>593</v>
      </c>
      <c r="H131" s="198">
        <v>0</v>
      </c>
      <c r="I131" s="257">
        <v>0</v>
      </c>
      <c r="J131" s="667">
        <v>4</v>
      </c>
      <c r="K131" s="667">
        <v>2</v>
      </c>
      <c r="L131" s="649">
        <v>1</v>
      </c>
      <c r="M131" s="1329"/>
    </row>
    <row r="132" spans="1:14">
      <c r="B132" s="223"/>
      <c r="C132" s="223"/>
      <c r="D132" s="224"/>
      <c r="E132" s="223"/>
      <c r="F132" s="225"/>
      <c r="G132" s="226"/>
      <c r="H132" s="226"/>
      <c r="I132" s="227"/>
      <c r="J132" s="227"/>
      <c r="K132" s="227"/>
      <c r="L132" s="227"/>
      <c r="M132" s="228"/>
    </row>
    <row r="133" spans="1:14" ht="15" thickBot="1"/>
    <row r="134" spans="1:14" ht="26.25" thickBot="1">
      <c r="A134" s="183"/>
      <c r="B134" s="1337" t="s">
        <v>1241</v>
      </c>
      <c r="C134" s="1338"/>
      <c r="D134" s="1338"/>
      <c r="E134" s="1338"/>
      <c r="F134" s="1338"/>
      <c r="G134" s="1338"/>
      <c r="H134" s="1338"/>
      <c r="I134" s="1338"/>
      <c r="J134" s="1338"/>
      <c r="K134" s="1338"/>
      <c r="L134" s="1338"/>
      <c r="M134" s="159" t="s">
        <v>1698</v>
      </c>
    </row>
    <row r="135" spans="1:14" ht="39" thickBot="1">
      <c r="A135" s="184"/>
      <c r="B135" s="187" t="s">
        <v>584</v>
      </c>
      <c r="C135" s="161" t="s">
        <v>1268</v>
      </c>
      <c r="D135" s="188" t="s">
        <v>219</v>
      </c>
      <c r="E135" s="188" t="s">
        <v>251</v>
      </c>
      <c r="F135" s="188" t="s">
        <v>585</v>
      </c>
      <c r="G135" s="189" t="s">
        <v>594</v>
      </c>
      <c r="H135" s="656" t="s">
        <v>1269</v>
      </c>
      <c r="I135" s="656" t="s">
        <v>595</v>
      </c>
      <c r="J135" s="661" t="s">
        <v>588</v>
      </c>
      <c r="K135" s="661" t="s">
        <v>589</v>
      </c>
      <c r="L135" s="663" t="s">
        <v>590</v>
      </c>
      <c r="M135" s="201" t="s">
        <v>1038</v>
      </c>
    </row>
    <row r="136" spans="1:14">
      <c r="A136" s="184"/>
      <c r="B136" s="202" t="s">
        <v>1704</v>
      </c>
      <c r="C136" s="625" t="s">
        <v>1699</v>
      </c>
      <c r="D136" s="203">
        <v>12000</v>
      </c>
      <c r="E136" s="204">
        <v>10</v>
      </c>
      <c r="F136" s="229" t="s">
        <v>2256</v>
      </c>
      <c r="G136" s="192" t="s">
        <v>600</v>
      </c>
      <c r="H136" s="192">
        <v>0</v>
      </c>
      <c r="I136" s="261">
        <v>2</v>
      </c>
      <c r="J136" s="261">
        <v>1</v>
      </c>
      <c r="K136" s="261">
        <v>0</v>
      </c>
      <c r="L136" s="645">
        <v>0</v>
      </c>
      <c r="M136" s="1325"/>
    </row>
    <row r="137" spans="1:14" ht="15.75" customHeight="1">
      <c r="A137" s="184"/>
      <c r="B137" s="207" t="s">
        <v>1704</v>
      </c>
      <c r="C137" s="628" t="s">
        <v>1700</v>
      </c>
      <c r="D137" s="217">
        <v>12000</v>
      </c>
      <c r="E137" s="218">
        <v>10</v>
      </c>
      <c r="F137" s="230" t="s">
        <v>2256</v>
      </c>
      <c r="G137" s="197" t="s">
        <v>600</v>
      </c>
      <c r="H137" s="197">
        <v>0</v>
      </c>
      <c r="I137" s="254">
        <v>2</v>
      </c>
      <c r="J137" s="254">
        <v>1</v>
      </c>
      <c r="K137" s="254">
        <v>0</v>
      </c>
      <c r="L137" s="647">
        <v>0</v>
      </c>
      <c r="M137" s="1331"/>
    </row>
    <row r="138" spans="1:14" ht="15.75" customHeight="1">
      <c r="A138" s="184"/>
      <c r="B138" s="207" t="s">
        <v>1704</v>
      </c>
      <c r="C138" s="628" t="s">
        <v>1701</v>
      </c>
      <c r="D138" s="217">
        <v>12000</v>
      </c>
      <c r="E138" s="218">
        <v>10</v>
      </c>
      <c r="F138" s="230" t="s">
        <v>2256</v>
      </c>
      <c r="G138" s="197" t="s">
        <v>600</v>
      </c>
      <c r="H138" s="197">
        <v>0</v>
      </c>
      <c r="I138" s="254">
        <v>2</v>
      </c>
      <c r="J138" s="254">
        <v>1</v>
      </c>
      <c r="K138" s="254">
        <v>0</v>
      </c>
      <c r="L138" s="647">
        <v>0</v>
      </c>
      <c r="M138" s="1331"/>
    </row>
    <row r="139" spans="1:14" ht="15.75" customHeight="1">
      <c r="A139" s="184"/>
      <c r="B139" s="207" t="s">
        <v>1704</v>
      </c>
      <c r="C139" s="628" t="s">
        <v>1702</v>
      </c>
      <c r="D139" s="217">
        <v>12000</v>
      </c>
      <c r="E139" s="218">
        <v>10</v>
      </c>
      <c r="F139" s="230" t="s">
        <v>2256</v>
      </c>
      <c r="G139" s="197" t="s">
        <v>600</v>
      </c>
      <c r="H139" s="197">
        <v>0</v>
      </c>
      <c r="I139" s="254">
        <v>2</v>
      </c>
      <c r="J139" s="254">
        <v>1</v>
      </c>
      <c r="K139" s="254">
        <v>0</v>
      </c>
      <c r="L139" s="647">
        <v>0</v>
      </c>
      <c r="M139" s="1331"/>
    </row>
    <row r="140" spans="1:14" ht="15.75" customHeight="1">
      <c r="A140" s="184"/>
      <c r="B140" s="207" t="s">
        <v>1704</v>
      </c>
      <c r="C140" s="628" t="s">
        <v>1703</v>
      </c>
      <c r="D140" s="217">
        <v>12000</v>
      </c>
      <c r="E140" s="218">
        <v>10</v>
      </c>
      <c r="F140" s="230" t="s">
        <v>2256</v>
      </c>
      <c r="G140" s="197" t="s">
        <v>600</v>
      </c>
      <c r="H140" s="197">
        <v>0</v>
      </c>
      <c r="I140" s="254">
        <v>2</v>
      </c>
      <c r="J140" s="254">
        <v>1</v>
      </c>
      <c r="K140" s="254">
        <v>0</v>
      </c>
      <c r="L140" s="647">
        <v>0</v>
      </c>
      <c r="M140" s="1331"/>
    </row>
    <row r="141" spans="1:14" ht="15.75" customHeight="1">
      <c r="A141" s="184"/>
      <c r="B141" s="207" t="s">
        <v>1704</v>
      </c>
      <c r="C141" s="628"/>
      <c r="D141" s="217">
        <v>11000</v>
      </c>
      <c r="E141" s="218">
        <v>50</v>
      </c>
      <c r="F141" s="965" t="s">
        <v>2257</v>
      </c>
      <c r="G141" s="197" t="s">
        <v>601</v>
      </c>
      <c r="H141" s="197"/>
      <c r="I141" s="254"/>
      <c r="J141" s="254"/>
      <c r="K141" s="254"/>
      <c r="L141" s="647"/>
      <c r="M141" s="1331"/>
      <c r="N141" s="835"/>
    </row>
    <row r="142" spans="1:14" ht="15.75" customHeight="1">
      <c r="A142" s="184"/>
      <c r="B142" s="207" t="s">
        <v>1704</v>
      </c>
      <c r="C142" s="628"/>
      <c r="D142" s="217">
        <v>11000</v>
      </c>
      <c r="E142" s="218">
        <v>50</v>
      </c>
      <c r="F142" s="965" t="s">
        <v>2258</v>
      </c>
      <c r="G142" s="197" t="s">
        <v>600</v>
      </c>
      <c r="H142" s="197"/>
      <c r="I142" s="254"/>
      <c r="J142" s="254"/>
      <c r="K142" s="254"/>
      <c r="L142" s="647"/>
      <c r="M142" s="1331"/>
      <c r="N142" s="835"/>
    </row>
    <row r="143" spans="1:14" ht="15.75" customHeight="1">
      <c r="A143" s="184"/>
      <c r="B143" s="207" t="s">
        <v>1704</v>
      </c>
      <c r="C143" s="628"/>
      <c r="D143" s="217">
        <v>10000</v>
      </c>
      <c r="E143" s="209">
        <v>40</v>
      </c>
      <c r="F143" s="965" t="s">
        <v>2258</v>
      </c>
      <c r="G143" s="197" t="s">
        <v>601</v>
      </c>
      <c r="H143" s="637"/>
      <c r="I143" s="651"/>
      <c r="J143" s="651"/>
      <c r="K143" s="651"/>
      <c r="L143" s="652"/>
      <c r="M143" s="1331"/>
      <c r="N143" s="835"/>
    </row>
    <row r="144" spans="1:14" ht="16.5" customHeight="1" thickBot="1">
      <c r="A144" s="185"/>
      <c r="B144" s="211" t="s">
        <v>1704</v>
      </c>
      <c r="C144" s="627"/>
      <c r="D144" s="212">
        <v>10000</v>
      </c>
      <c r="E144" s="213">
        <v>40</v>
      </c>
      <c r="F144" s="966" t="s">
        <v>2259</v>
      </c>
      <c r="G144" s="198" t="s">
        <v>602</v>
      </c>
      <c r="H144" s="198"/>
      <c r="I144" s="257"/>
      <c r="J144" s="257"/>
      <c r="K144" s="257"/>
      <c r="L144" s="649"/>
      <c r="M144" s="1326"/>
      <c r="N144" s="835"/>
    </row>
    <row r="145" spans="1:14">
      <c r="B145" s="223"/>
      <c r="C145" s="223"/>
      <c r="D145" s="224"/>
      <c r="E145" s="223"/>
      <c r="F145" s="225"/>
      <c r="G145" s="226"/>
      <c r="H145" s="226"/>
      <c r="I145" s="227"/>
      <c r="J145" s="227"/>
      <c r="K145" s="227"/>
      <c r="L145" s="227"/>
      <c r="M145" s="228"/>
      <c r="N145" s="835"/>
    </row>
    <row r="146" spans="1:14" ht="15" thickBot="1"/>
    <row r="147" spans="1:14" ht="26.25" thickBot="1">
      <c r="A147" s="183"/>
      <c r="B147" s="1323" t="s">
        <v>1242</v>
      </c>
      <c r="C147" s="1324"/>
      <c r="D147" s="1324"/>
      <c r="E147" s="1324"/>
      <c r="F147" s="1324"/>
      <c r="G147" s="1324"/>
      <c r="H147" s="1324"/>
      <c r="I147" s="1324"/>
      <c r="J147" s="1324"/>
      <c r="K147" s="1324"/>
      <c r="L147" s="1324"/>
      <c r="M147" s="159" t="s">
        <v>1705</v>
      </c>
    </row>
    <row r="148" spans="1:14" ht="39" thickBot="1">
      <c r="A148" s="184"/>
      <c r="B148" s="245" t="s">
        <v>584</v>
      </c>
      <c r="C148" s="161" t="s">
        <v>1268</v>
      </c>
      <c r="D148" s="166" t="s">
        <v>219</v>
      </c>
      <c r="E148" s="166" t="s">
        <v>251</v>
      </c>
      <c r="F148" s="166" t="s">
        <v>585</v>
      </c>
      <c r="G148" s="165" t="s">
        <v>594</v>
      </c>
      <c r="H148" s="656" t="s">
        <v>1269</v>
      </c>
      <c r="I148" s="650" t="s">
        <v>595</v>
      </c>
      <c r="J148" s="191" t="s">
        <v>588</v>
      </c>
      <c r="K148" s="191" t="s">
        <v>589</v>
      </c>
      <c r="L148" s="657" t="s">
        <v>590</v>
      </c>
      <c r="M148" s="201" t="s">
        <v>1038</v>
      </c>
    </row>
    <row r="149" spans="1:14">
      <c r="A149" s="184"/>
      <c r="B149" s="202" t="s">
        <v>1708</v>
      </c>
      <c r="C149" s="625" t="s">
        <v>1706</v>
      </c>
      <c r="D149" s="203">
        <v>10100</v>
      </c>
      <c r="E149" s="204">
        <v>1</v>
      </c>
      <c r="F149" s="229" t="s">
        <v>1710</v>
      </c>
      <c r="G149" s="192" t="s">
        <v>603</v>
      </c>
      <c r="H149" s="192" t="s">
        <v>1270</v>
      </c>
      <c r="I149" s="261">
        <v>2</v>
      </c>
      <c r="J149" s="261">
        <v>1</v>
      </c>
      <c r="K149" s="261">
        <v>0</v>
      </c>
      <c r="L149" s="645">
        <v>0</v>
      </c>
      <c r="M149" s="1325"/>
    </row>
    <row r="150" spans="1:14" ht="15.75" customHeight="1" thickBot="1">
      <c r="A150" s="185"/>
      <c r="B150" s="247" t="s">
        <v>1709</v>
      </c>
      <c r="C150" s="635" t="s">
        <v>1707</v>
      </c>
      <c r="D150" s="636">
        <v>9595</v>
      </c>
      <c r="E150" s="441">
        <v>1</v>
      </c>
      <c r="F150" s="249" t="s">
        <v>1677</v>
      </c>
      <c r="G150" s="186" t="s">
        <v>603</v>
      </c>
      <c r="H150" s="186">
        <v>11</v>
      </c>
      <c r="I150" s="653">
        <v>3</v>
      </c>
      <c r="J150" s="653">
        <v>1</v>
      </c>
      <c r="K150" s="653">
        <v>0</v>
      </c>
      <c r="L150" s="654">
        <v>0</v>
      </c>
      <c r="M150" s="1326"/>
    </row>
    <row r="152" spans="1:14" ht="15" thickBot="1"/>
    <row r="153" spans="1:14" ht="26.25" thickBot="1">
      <c r="A153" s="183"/>
      <c r="B153" s="1323" t="s">
        <v>1243</v>
      </c>
      <c r="C153" s="1324"/>
      <c r="D153" s="1324"/>
      <c r="E153" s="1324"/>
      <c r="F153" s="1324"/>
      <c r="G153" s="1324"/>
      <c r="H153" s="1324"/>
      <c r="I153" s="1324"/>
      <c r="J153" s="1324"/>
      <c r="K153" s="1324"/>
      <c r="L153" s="1324"/>
      <c r="M153" s="159" t="s">
        <v>1711</v>
      </c>
    </row>
    <row r="154" spans="1:14" ht="39" thickBot="1">
      <c r="A154" s="184"/>
      <c r="B154" s="187" t="s">
        <v>584</v>
      </c>
      <c r="C154" s="161" t="s">
        <v>1268</v>
      </c>
      <c r="D154" s="188" t="s">
        <v>219</v>
      </c>
      <c r="E154" s="188" t="s">
        <v>251</v>
      </c>
      <c r="F154" s="188" t="s">
        <v>585</v>
      </c>
      <c r="G154" s="189" t="s">
        <v>594</v>
      </c>
      <c r="H154" s="656" t="s">
        <v>1269</v>
      </c>
      <c r="I154" s="656" t="s">
        <v>595</v>
      </c>
      <c r="J154" s="661" t="s">
        <v>588</v>
      </c>
      <c r="K154" s="661" t="s">
        <v>589</v>
      </c>
      <c r="L154" s="662" t="s">
        <v>590</v>
      </c>
      <c r="M154" s="201" t="s">
        <v>1038</v>
      </c>
    </row>
    <row r="155" spans="1:14">
      <c r="A155" s="184"/>
      <c r="B155" s="202" t="s">
        <v>1714</v>
      </c>
      <c r="C155" s="625" t="s">
        <v>1712</v>
      </c>
      <c r="D155" s="203" t="s">
        <v>1716</v>
      </c>
      <c r="E155" s="204">
        <v>13</v>
      </c>
      <c r="F155" s="229" t="s">
        <v>1636</v>
      </c>
      <c r="G155" s="192" t="s">
        <v>593</v>
      </c>
      <c r="H155" s="192">
        <v>1</v>
      </c>
      <c r="I155" s="261">
        <v>3</v>
      </c>
      <c r="J155" s="261">
        <v>1</v>
      </c>
      <c r="K155" s="261">
        <v>0</v>
      </c>
      <c r="L155" s="645">
        <v>0</v>
      </c>
      <c r="M155" s="1325"/>
    </row>
    <row r="156" spans="1:14" ht="16.5" customHeight="1" thickBot="1">
      <c r="A156" s="185"/>
      <c r="B156" s="238" t="s">
        <v>1715</v>
      </c>
      <c r="C156" s="630" t="s">
        <v>1713</v>
      </c>
      <c r="D156" s="198" t="s">
        <v>1717</v>
      </c>
      <c r="E156" s="198">
        <v>5</v>
      </c>
      <c r="F156" s="231" t="s">
        <v>1636</v>
      </c>
      <c r="G156" s="177" t="s">
        <v>593</v>
      </c>
      <c r="H156" s="198">
        <v>2</v>
      </c>
      <c r="I156" s="198">
        <v>3</v>
      </c>
      <c r="J156" s="198">
        <v>1</v>
      </c>
      <c r="K156" s="198">
        <v>0</v>
      </c>
      <c r="L156" s="239">
        <v>0</v>
      </c>
      <c r="M156" s="1326"/>
    </row>
  </sheetData>
  <sheetProtection algorithmName="SHA-512" hashValue="SM1V19GJv5LxxIy1qKpHb39cpRlUY4v84F0uvsZDrInNQE+T0qAIys+A76n0BIRrQoD/ZvT6b9Bm3GpJvubR/Q==" saltValue="zUgp9iPOdMZ2w7xGx6T2cQ==" spinCount="100000" sheet="1" objects="1" scenarios="1"/>
  <protectedRanges>
    <protectedRange sqref="M1:M1048576" name="Range1"/>
  </protectedRanges>
  <mergeCells count="25">
    <mergeCell ref="B84:L84"/>
    <mergeCell ref="A3:N3"/>
    <mergeCell ref="A6:B6"/>
    <mergeCell ref="B7:L7"/>
    <mergeCell ref="M9:M53"/>
    <mergeCell ref="B56:L56"/>
    <mergeCell ref="M58:M73"/>
    <mergeCell ref="B76:L76"/>
    <mergeCell ref="M78:M81"/>
    <mergeCell ref="B113:L113"/>
    <mergeCell ref="B118:L118"/>
    <mergeCell ref="M120:M124"/>
    <mergeCell ref="B134:L134"/>
    <mergeCell ref="M136:M144"/>
    <mergeCell ref="M86:M87"/>
    <mergeCell ref="B90:L90"/>
    <mergeCell ref="M92:M94"/>
    <mergeCell ref="B97:L97"/>
    <mergeCell ref="M99:M110"/>
    <mergeCell ref="B153:L153"/>
    <mergeCell ref="M155:M156"/>
    <mergeCell ref="M129:M131"/>
    <mergeCell ref="M149:M150"/>
    <mergeCell ref="B127:L127"/>
    <mergeCell ref="B147:L147"/>
  </mergeCells>
  <phoneticPr fontId="4" type="noConversion"/>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zoomScaleNormal="100" workbookViewId="0">
      <selection activeCell="N24" sqref="N24"/>
    </sheetView>
  </sheetViews>
  <sheetFormatPr defaultColWidth="35" defaultRowHeight="14.25"/>
  <cols>
    <col min="1" max="1" width="7.28515625" style="1" bestFit="1" customWidth="1"/>
    <col min="2" max="2" width="21.42578125" style="157" bestFit="1" customWidth="1"/>
    <col min="3" max="3" width="21.42578125" style="157" customWidth="1"/>
    <col min="4" max="4" width="8.140625" style="240" bestFit="1" customWidth="1"/>
    <col min="5" max="5" width="9.7109375" style="157" bestFit="1" customWidth="1"/>
    <col min="6" max="6" width="21.140625" style="157" bestFit="1" customWidth="1"/>
    <col min="7" max="7" width="10.140625" style="157" bestFit="1" customWidth="1"/>
    <col min="8" max="8" width="17.42578125" style="157" customWidth="1"/>
    <col min="9" max="9" width="5.5703125" style="157" bestFit="1" customWidth="1"/>
    <col min="10" max="10" width="9.5703125" style="157" bestFit="1" customWidth="1"/>
    <col min="11" max="12" width="14.5703125" style="157" bestFit="1" customWidth="1"/>
    <col min="13" max="13" width="31.42578125" style="158" bestFit="1" customWidth="1"/>
    <col min="14" max="14" width="7.28515625" style="1" bestFit="1" customWidth="1"/>
    <col min="15" max="16359" width="35" style="1"/>
    <col min="16360" max="16360" width="35" style="1" customWidth="1"/>
    <col min="16361" max="16384" width="35" style="1"/>
  </cols>
  <sheetData>
    <row r="1" spans="1:14" ht="18">
      <c r="A1" s="74" t="s">
        <v>1428</v>
      </c>
      <c r="B1" s="74"/>
      <c r="C1" s="74"/>
      <c r="D1" s="74"/>
      <c r="E1" s="74"/>
      <c r="F1" s="74"/>
      <c r="G1" s="74"/>
      <c r="H1" s="74"/>
      <c r="I1" s="74"/>
      <c r="J1" s="74"/>
      <c r="K1" s="74"/>
      <c r="L1" s="74"/>
      <c r="M1" s="74"/>
      <c r="N1" s="74"/>
    </row>
    <row r="2" spans="1:14" ht="15.75">
      <c r="A2" s="36" t="s">
        <v>1</v>
      </c>
      <c r="B2" s="36"/>
      <c r="C2" s="36"/>
      <c r="D2" s="36"/>
      <c r="E2" s="36"/>
      <c r="F2" s="36"/>
      <c r="G2" s="36"/>
      <c r="H2" s="36"/>
      <c r="I2" s="36"/>
      <c r="J2" s="36"/>
      <c r="K2" s="36"/>
      <c r="L2" s="36"/>
      <c r="M2" s="156"/>
      <c r="N2" s="36"/>
    </row>
    <row r="3" spans="1:14" ht="15">
      <c r="A3" s="1105" t="s">
        <v>275</v>
      </c>
      <c r="B3" s="1105"/>
      <c r="C3" s="1105"/>
      <c r="D3" s="1105"/>
      <c r="E3" s="1105"/>
      <c r="F3" s="1105"/>
      <c r="G3" s="1105"/>
      <c r="H3" s="1105"/>
      <c r="I3" s="1105"/>
      <c r="J3" s="1105"/>
      <c r="K3" s="1105"/>
      <c r="L3" s="1105"/>
      <c r="M3" s="1105"/>
      <c r="N3" s="1105"/>
    </row>
    <row r="6" spans="1:14" ht="18.75" thickBot="1">
      <c r="A6" s="1095" t="s">
        <v>604</v>
      </c>
      <c r="B6" s="1095"/>
      <c r="C6" s="596"/>
    </row>
    <row r="7" spans="1:14" ht="26.25" thickBot="1">
      <c r="B7" s="1323" t="s">
        <v>5</v>
      </c>
      <c r="C7" s="1324"/>
      <c r="D7" s="1324"/>
      <c r="E7" s="1324"/>
      <c r="F7" s="1324"/>
      <c r="G7" s="1324"/>
      <c r="H7" s="1324"/>
      <c r="I7" s="1324"/>
      <c r="J7" s="1324"/>
      <c r="K7" s="1324"/>
      <c r="L7" s="1324"/>
      <c r="M7" s="159" t="s">
        <v>1718</v>
      </c>
    </row>
    <row r="8" spans="1:14" ht="39" thickBot="1">
      <c r="A8" s="241" t="s">
        <v>605</v>
      </c>
      <c r="B8" s="187" t="s">
        <v>584</v>
      </c>
      <c r="C8" s="623" t="s">
        <v>1268</v>
      </c>
      <c r="D8" s="242" t="s">
        <v>219</v>
      </c>
      <c r="E8" s="188" t="s">
        <v>251</v>
      </c>
      <c r="F8" s="188" t="s">
        <v>585</v>
      </c>
      <c r="G8" s="189" t="s">
        <v>596</v>
      </c>
      <c r="H8" s="189" t="s">
        <v>1269</v>
      </c>
      <c r="I8" s="189" t="s">
        <v>597</v>
      </c>
      <c r="J8" s="188" t="s">
        <v>598</v>
      </c>
      <c r="K8" s="188" t="s">
        <v>589</v>
      </c>
      <c r="L8" s="190" t="s">
        <v>590</v>
      </c>
      <c r="M8" s="201" t="s">
        <v>1038</v>
      </c>
    </row>
    <row r="9" spans="1:14" ht="15.75" customHeight="1">
      <c r="A9" s="243"/>
      <c r="B9" s="202" t="s">
        <v>1721</v>
      </c>
      <c r="C9" s="625" t="s">
        <v>1719</v>
      </c>
      <c r="D9" s="203" t="s">
        <v>233</v>
      </c>
      <c r="E9" s="192">
        <v>10</v>
      </c>
      <c r="F9" s="192" t="s">
        <v>1723</v>
      </c>
      <c r="G9" s="192" t="s">
        <v>593</v>
      </c>
      <c r="H9" s="192">
        <v>0</v>
      </c>
      <c r="I9" s="206">
        <v>3</v>
      </c>
      <c r="J9" s="206">
        <v>1</v>
      </c>
      <c r="K9" s="206">
        <v>0</v>
      </c>
      <c r="L9" s="206">
        <v>0</v>
      </c>
      <c r="M9" s="1325"/>
    </row>
    <row r="10" spans="1:14" ht="14.25" customHeight="1" thickBot="1">
      <c r="A10" s="244"/>
      <c r="B10" s="211" t="s">
        <v>1722</v>
      </c>
      <c r="C10" s="627" t="s">
        <v>1720</v>
      </c>
      <c r="D10" s="212" t="s">
        <v>232</v>
      </c>
      <c r="E10" s="198">
        <v>10</v>
      </c>
      <c r="F10" s="198" t="s">
        <v>1723</v>
      </c>
      <c r="G10" s="198" t="s">
        <v>599</v>
      </c>
      <c r="H10" s="198">
        <v>0</v>
      </c>
      <c r="I10" s="214">
        <v>3</v>
      </c>
      <c r="J10" s="214">
        <v>1</v>
      </c>
      <c r="K10" s="214">
        <v>0</v>
      </c>
      <c r="L10" s="214">
        <v>0</v>
      </c>
      <c r="M10" s="1326"/>
    </row>
    <row r="12" spans="1:14" ht="15" thickBot="1"/>
    <row r="13" spans="1:14" ht="26.25" thickBot="1">
      <c r="B13" s="1323" t="s">
        <v>268</v>
      </c>
      <c r="C13" s="1324"/>
      <c r="D13" s="1324"/>
      <c r="E13" s="1324"/>
      <c r="F13" s="1324"/>
      <c r="G13" s="1324"/>
      <c r="H13" s="1324"/>
      <c r="I13" s="1324"/>
      <c r="J13" s="1324"/>
      <c r="K13" s="1324"/>
      <c r="L13" s="1324"/>
      <c r="M13" s="159" t="s">
        <v>1724</v>
      </c>
    </row>
    <row r="14" spans="1:14" ht="39" thickBot="1">
      <c r="A14" s="241" t="s">
        <v>605</v>
      </c>
      <c r="B14" s="245" t="s">
        <v>606</v>
      </c>
      <c r="C14" s="162" t="s">
        <v>1268</v>
      </c>
      <c r="D14" s="246" t="s">
        <v>219</v>
      </c>
      <c r="E14" s="166" t="s">
        <v>251</v>
      </c>
      <c r="F14" s="166" t="s">
        <v>585</v>
      </c>
      <c r="G14" s="165" t="s">
        <v>596</v>
      </c>
      <c r="H14" s="165" t="s">
        <v>1269</v>
      </c>
      <c r="I14" s="165" t="s">
        <v>597</v>
      </c>
      <c r="J14" s="166" t="s">
        <v>598</v>
      </c>
      <c r="K14" s="166" t="s">
        <v>589</v>
      </c>
      <c r="L14" s="167" t="s">
        <v>590</v>
      </c>
      <c r="M14" s="201" t="s">
        <v>1038</v>
      </c>
    </row>
    <row r="15" spans="1:14" ht="14.25" customHeight="1" thickBot="1">
      <c r="A15" s="244"/>
      <c r="B15" s="247" t="s">
        <v>1726</v>
      </c>
      <c r="C15" s="635" t="s">
        <v>1725</v>
      </c>
      <c r="D15" s="248">
        <v>1.01</v>
      </c>
      <c r="E15" s="186">
        <v>10</v>
      </c>
      <c r="F15" s="249" t="s">
        <v>1727</v>
      </c>
      <c r="G15" s="186" t="s">
        <v>593</v>
      </c>
      <c r="H15" s="186">
        <v>0</v>
      </c>
      <c r="I15" s="250">
        <v>3</v>
      </c>
      <c r="J15" s="250">
        <v>1</v>
      </c>
      <c r="K15" s="250">
        <v>0</v>
      </c>
      <c r="L15" s="250">
        <v>0</v>
      </c>
      <c r="M15" s="454"/>
    </row>
    <row r="17" spans="1:13" ht="15" thickBot="1"/>
    <row r="18" spans="1:13" ht="26.25" thickBot="1">
      <c r="B18" s="1323" t="s">
        <v>193</v>
      </c>
      <c r="C18" s="1324"/>
      <c r="D18" s="1324"/>
      <c r="E18" s="1324"/>
      <c r="F18" s="1324"/>
      <c r="G18" s="1324"/>
      <c r="H18" s="1324"/>
      <c r="I18" s="1324"/>
      <c r="J18" s="1324"/>
      <c r="K18" s="1324"/>
      <c r="L18" s="1324"/>
      <c r="M18" s="159" t="s">
        <v>1728</v>
      </c>
    </row>
    <row r="19" spans="1:13" ht="39" thickBot="1">
      <c r="A19" s="241" t="s">
        <v>605</v>
      </c>
      <c r="B19" s="187" t="s">
        <v>606</v>
      </c>
      <c r="C19" s="623" t="s">
        <v>1268</v>
      </c>
      <c r="D19" s="242" t="s">
        <v>219</v>
      </c>
      <c r="E19" s="188" t="s">
        <v>251</v>
      </c>
      <c r="F19" s="188" t="s">
        <v>585</v>
      </c>
      <c r="G19" s="189" t="s">
        <v>596</v>
      </c>
      <c r="H19" s="189" t="s">
        <v>1269</v>
      </c>
      <c r="I19" s="189" t="s">
        <v>597</v>
      </c>
      <c r="J19" s="188" t="s">
        <v>598</v>
      </c>
      <c r="K19" s="188" t="s">
        <v>589</v>
      </c>
      <c r="L19" s="190" t="s">
        <v>590</v>
      </c>
      <c r="M19" s="201" t="s">
        <v>1038</v>
      </c>
    </row>
    <row r="20" spans="1:13" ht="14.25" customHeight="1" thickBot="1">
      <c r="A20" s="244"/>
      <c r="B20" s="211" t="s">
        <v>1729</v>
      </c>
      <c r="C20" s="627" t="s">
        <v>1730</v>
      </c>
      <c r="D20" s="251" t="s">
        <v>607</v>
      </c>
      <c r="E20" s="198">
        <v>10</v>
      </c>
      <c r="F20" s="231" t="s">
        <v>1731</v>
      </c>
      <c r="G20" s="198" t="s">
        <v>593</v>
      </c>
      <c r="H20" s="198">
        <v>1</v>
      </c>
      <c r="I20" s="214">
        <v>2</v>
      </c>
      <c r="J20" s="214">
        <v>0</v>
      </c>
      <c r="K20" s="214">
        <v>0</v>
      </c>
      <c r="L20" s="214">
        <v>0</v>
      </c>
      <c r="M20" s="454"/>
    </row>
    <row r="22" spans="1:13" ht="15" thickBot="1"/>
    <row r="23" spans="1:13" ht="26.25" thickBot="1">
      <c r="A23" s="183"/>
      <c r="B23" s="1323" t="s">
        <v>198</v>
      </c>
      <c r="C23" s="1324"/>
      <c r="D23" s="1324"/>
      <c r="E23" s="1324"/>
      <c r="F23" s="1324"/>
      <c r="G23" s="1324"/>
      <c r="H23" s="1324"/>
      <c r="I23" s="1324"/>
      <c r="J23" s="1324"/>
      <c r="K23" s="1324"/>
      <c r="L23" s="1324"/>
      <c r="M23" s="159" t="s">
        <v>1861</v>
      </c>
    </row>
    <row r="24" spans="1:13" ht="39" thickBot="1">
      <c r="A24" s="241" t="s">
        <v>605</v>
      </c>
      <c r="B24" s="245" t="s">
        <v>606</v>
      </c>
      <c r="C24" s="162" t="s">
        <v>1268</v>
      </c>
      <c r="D24" s="246" t="s">
        <v>219</v>
      </c>
      <c r="E24" s="166" t="s">
        <v>251</v>
      </c>
      <c r="F24" s="166" t="s">
        <v>585</v>
      </c>
      <c r="G24" s="165" t="s">
        <v>596</v>
      </c>
      <c r="H24" s="165" t="s">
        <v>1269</v>
      </c>
      <c r="I24" s="165" t="s">
        <v>597</v>
      </c>
      <c r="J24" s="166" t="s">
        <v>598</v>
      </c>
      <c r="K24" s="166" t="s">
        <v>589</v>
      </c>
      <c r="L24" s="167" t="s">
        <v>590</v>
      </c>
      <c r="M24" s="201" t="s">
        <v>1038</v>
      </c>
    </row>
    <row r="25" spans="1:13" ht="15.75" customHeight="1">
      <c r="A25" s="252"/>
      <c r="B25" s="197" t="s">
        <v>1859</v>
      </c>
      <c r="C25" s="197" t="s">
        <v>1732</v>
      </c>
      <c r="D25" s="217" t="s">
        <v>608</v>
      </c>
      <c r="E25" s="537">
        <v>1</v>
      </c>
      <c r="F25" s="197" t="s">
        <v>1816</v>
      </c>
      <c r="G25" s="254" t="s">
        <v>593</v>
      </c>
      <c r="H25" s="254">
        <v>0</v>
      </c>
      <c r="I25" s="254">
        <v>2</v>
      </c>
      <c r="J25" s="197">
        <v>1</v>
      </c>
      <c r="K25" s="197">
        <v>0</v>
      </c>
      <c r="L25" s="255">
        <v>0</v>
      </c>
      <c r="M25" s="1328"/>
    </row>
    <row r="26" spans="1:13" ht="15.75" customHeight="1">
      <c r="A26" s="252"/>
      <c r="B26" s="197" t="s">
        <v>1860</v>
      </c>
      <c r="C26" s="197" t="s">
        <v>1733</v>
      </c>
      <c r="D26" s="217" t="s">
        <v>608</v>
      </c>
      <c r="E26" s="537">
        <v>1</v>
      </c>
      <c r="F26" s="197" t="s">
        <v>1817</v>
      </c>
      <c r="G26" s="254" t="s">
        <v>593</v>
      </c>
      <c r="H26" s="254">
        <v>0</v>
      </c>
      <c r="I26" s="254">
        <v>2</v>
      </c>
      <c r="J26" s="197">
        <v>1</v>
      </c>
      <c r="K26" s="197">
        <v>0</v>
      </c>
      <c r="L26" s="255">
        <v>0</v>
      </c>
      <c r="M26" s="1328"/>
    </row>
    <row r="27" spans="1:13" ht="15.75" customHeight="1">
      <c r="A27" s="252"/>
      <c r="B27" s="197" t="s">
        <v>1775</v>
      </c>
      <c r="C27" s="197" t="s">
        <v>1734</v>
      </c>
      <c r="D27" s="217" t="s">
        <v>608</v>
      </c>
      <c r="E27" s="537">
        <v>1</v>
      </c>
      <c r="F27" s="197" t="s">
        <v>1818</v>
      </c>
      <c r="G27" s="254" t="s">
        <v>593</v>
      </c>
      <c r="H27" s="254">
        <v>0</v>
      </c>
      <c r="I27" s="254">
        <v>2</v>
      </c>
      <c r="J27" s="197">
        <v>1</v>
      </c>
      <c r="K27" s="197">
        <v>0</v>
      </c>
      <c r="L27" s="255">
        <v>0</v>
      </c>
      <c r="M27" s="1328"/>
    </row>
    <row r="28" spans="1:13" ht="15.75" customHeight="1">
      <c r="A28" s="252"/>
      <c r="B28" s="197" t="s">
        <v>1776</v>
      </c>
      <c r="C28" s="197" t="s">
        <v>1735</v>
      </c>
      <c r="D28" s="217" t="s">
        <v>608</v>
      </c>
      <c r="E28" s="537">
        <v>1</v>
      </c>
      <c r="F28" s="197" t="s">
        <v>1819</v>
      </c>
      <c r="G28" s="254" t="s">
        <v>593</v>
      </c>
      <c r="H28" s="254">
        <v>0</v>
      </c>
      <c r="I28" s="254">
        <v>2</v>
      </c>
      <c r="J28" s="197">
        <v>1</v>
      </c>
      <c r="K28" s="197">
        <v>0</v>
      </c>
      <c r="L28" s="255">
        <v>0</v>
      </c>
      <c r="M28" s="1328"/>
    </row>
    <row r="29" spans="1:13" ht="15.75" customHeight="1">
      <c r="A29" s="252"/>
      <c r="B29" s="197" t="s">
        <v>1777</v>
      </c>
      <c r="C29" s="197" t="s">
        <v>1736</v>
      </c>
      <c r="D29" s="217" t="s">
        <v>608</v>
      </c>
      <c r="E29" s="537">
        <v>1</v>
      </c>
      <c r="F29" s="197" t="s">
        <v>1820</v>
      </c>
      <c r="G29" s="254" t="s">
        <v>593</v>
      </c>
      <c r="H29" s="254">
        <v>0</v>
      </c>
      <c r="I29" s="254">
        <v>2</v>
      </c>
      <c r="J29" s="197">
        <v>1</v>
      </c>
      <c r="K29" s="197">
        <v>0</v>
      </c>
      <c r="L29" s="255">
        <v>0</v>
      </c>
      <c r="M29" s="1328"/>
    </row>
    <row r="30" spans="1:13" ht="15.75" customHeight="1">
      <c r="A30" s="252"/>
      <c r="B30" s="197" t="s">
        <v>1778</v>
      </c>
      <c r="C30" s="197" t="s">
        <v>1737</v>
      </c>
      <c r="D30" s="217" t="s">
        <v>608</v>
      </c>
      <c r="E30" s="537">
        <v>1</v>
      </c>
      <c r="F30" s="197" t="s">
        <v>1821</v>
      </c>
      <c r="G30" s="254" t="s">
        <v>593</v>
      </c>
      <c r="H30" s="254">
        <v>0</v>
      </c>
      <c r="I30" s="254">
        <v>2</v>
      </c>
      <c r="J30" s="197">
        <v>1</v>
      </c>
      <c r="K30" s="197">
        <v>0</v>
      </c>
      <c r="L30" s="255">
        <v>0</v>
      </c>
      <c r="M30" s="1328"/>
    </row>
    <row r="31" spans="1:13" ht="15.75" customHeight="1">
      <c r="A31" s="252"/>
      <c r="B31" s="197" t="s">
        <v>1779</v>
      </c>
      <c r="C31" s="197" t="s">
        <v>1738</v>
      </c>
      <c r="D31" s="217" t="s">
        <v>608</v>
      </c>
      <c r="E31" s="537">
        <v>1</v>
      </c>
      <c r="F31" s="197" t="s">
        <v>1822</v>
      </c>
      <c r="G31" s="254" t="s">
        <v>593</v>
      </c>
      <c r="H31" s="254">
        <v>0</v>
      </c>
      <c r="I31" s="254">
        <v>2</v>
      </c>
      <c r="J31" s="197">
        <v>1</v>
      </c>
      <c r="K31" s="197">
        <v>0</v>
      </c>
      <c r="L31" s="255">
        <v>0</v>
      </c>
      <c r="M31" s="1328"/>
    </row>
    <row r="32" spans="1:13" ht="15.75" customHeight="1">
      <c r="A32" s="252"/>
      <c r="B32" s="197" t="s">
        <v>1780</v>
      </c>
      <c r="C32" s="197" t="s">
        <v>1739</v>
      </c>
      <c r="D32" s="217" t="s">
        <v>608</v>
      </c>
      <c r="E32" s="537">
        <v>1</v>
      </c>
      <c r="F32" s="197" t="s">
        <v>1823</v>
      </c>
      <c r="G32" s="254" t="s">
        <v>593</v>
      </c>
      <c r="H32" s="254">
        <v>0</v>
      </c>
      <c r="I32" s="254">
        <v>2</v>
      </c>
      <c r="J32" s="197">
        <v>1</v>
      </c>
      <c r="K32" s="197">
        <v>0</v>
      </c>
      <c r="L32" s="255">
        <v>0</v>
      </c>
      <c r="M32" s="1328"/>
    </row>
    <row r="33" spans="1:13" ht="15.75" customHeight="1">
      <c r="A33" s="252"/>
      <c r="B33" s="197" t="s">
        <v>1781</v>
      </c>
      <c r="C33" s="197" t="s">
        <v>1740</v>
      </c>
      <c r="D33" s="217" t="s">
        <v>608</v>
      </c>
      <c r="E33" s="537">
        <v>1</v>
      </c>
      <c r="F33" s="197" t="s">
        <v>1824</v>
      </c>
      <c r="G33" s="254" t="s">
        <v>593</v>
      </c>
      <c r="H33" s="254">
        <v>0</v>
      </c>
      <c r="I33" s="254">
        <v>2</v>
      </c>
      <c r="J33" s="197">
        <v>1</v>
      </c>
      <c r="K33" s="197">
        <v>0</v>
      </c>
      <c r="L33" s="255">
        <v>0</v>
      </c>
      <c r="M33" s="1328"/>
    </row>
    <row r="34" spans="1:13" ht="15.75" customHeight="1">
      <c r="A34" s="252"/>
      <c r="B34" s="197" t="s">
        <v>1782</v>
      </c>
      <c r="C34" s="197" t="s">
        <v>1741</v>
      </c>
      <c r="D34" s="217" t="s">
        <v>608</v>
      </c>
      <c r="E34" s="537">
        <v>1</v>
      </c>
      <c r="F34" s="197" t="s">
        <v>1825</v>
      </c>
      <c r="G34" s="254" t="s">
        <v>593</v>
      </c>
      <c r="H34" s="254">
        <v>0</v>
      </c>
      <c r="I34" s="254">
        <v>2</v>
      </c>
      <c r="J34" s="197">
        <v>1</v>
      </c>
      <c r="K34" s="197">
        <v>0</v>
      </c>
      <c r="L34" s="255">
        <v>0</v>
      </c>
      <c r="M34" s="1328"/>
    </row>
    <row r="35" spans="1:13" ht="15.75" customHeight="1">
      <c r="A35" s="252"/>
      <c r="B35" s="197" t="s">
        <v>1783</v>
      </c>
      <c r="C35" s="197" t="s">
        <v>1742</v>
      </c>
      <c r="D35" s="217" t="s">
        <v>608</v>
      </c>
      <c r="E35" s="537">
        <v>1</v>
      </c>
      <c r="F35" s="197" t="s">
        <v>1826</v>
      </c>
      <c r="G35" s="254" t="s">
        <v>593</v>
      </c>
      <c r="H35" s="254">
        <v>0</v>
      </c>
      <c r="I35" s="254">
        <v>2</v>
      </c>
      <c r="J35" s="197">
        <v>1</v>
      </c>
      <c r="K35" s="197">
        <v>0</v>
      </c>
      <c r="L35" s="255">
        <v>0</v>
      </c>
      <c r="M35" s="1328"/>
    </row>
    <row r="36" spans="1:13" ht="15.75" customHeight="1">
      <c r="A36" s="252"/>
      <c r="B36" s="197" t="s">
        <v>1784</v>
      </c>
      <c r="C36" s="197" t="s">
        <v>1743</v>
      </c>
      <c r="D36" s="217" t="s">
        <v>608</v>
      </c>
      <c r="E36" s="537">
        <v>1</v>
      </c>
      <c r="F36" s="197" t="s">
        <v>1827</v>
      </c>
      <c r="G36" s="254" t="s">
        <v>593</v>
      </c>
      <c r="H36" s="254">
        <v>0</v>
      </c>
      <c r="I36" s="254">
        <v>2</v>
      </c>
      <c r="J36" s="197">
        <v>1</v>
      </c>
      <c r="K36" s="197">
        <v>0</v>
      </c>
      <c r="L36" s="255">
        <v>0</v>
      </c>
      <c r="M36" s="1328"/>
    </row>
    <row r="37" spans="1:13" ht="15.75" customHeight="1">
      <c r="A37" s="252"/>
      <c r="B37" s="197" t="s">
        <v>1785</v>
      </c>
      <c r="C37" s="197" t="s">
        <v>1744</v>
      </c>
      <c r="D37" s="217" t="s">
        <v>608</v>
      </c>
      <c r="E37" s="537">
        <v>1</v>
      </c>
      <c r="F37" s="197" t="s">
        <v>1828</v>
      </c>
      <c r="G37" s="254" t="s">
        <v>593</v>
      </c>
      <c r="H37" s="254">
        <v>0</v>
      </c>
      <c r="I37" s="254">
        <v>2</v>
      </c>
      <c r="J37" s="197">
        <v>1</v>
      </c>
      <c r="K37" s="197">
        <v>0</v>
      </c>
      <c r="L37" s="255">
        <v>0</v>
      </c>
      <c r="M37" s="1328"/>
    </row>
    <row r="38" spans="1:13" ht="15.75" customHeight="1">
      <c r="A38" s="252"/>
      <c r="B38" s="197" t="s">
        <v>1786</v>
      </c>
      <c r="C38" s="197" t="s">
        <v>1745</v>
      </c>
      <c r="D38" s="217" t="s">
        <v>608</v>
      </c>
      <c r="E38" s="537">
        <v>1</v>
      </c>
      <c r="F38" s="197" t="s">
        <v>1829</v>
      </c>
      <c r="G38" s="254" t="s">
        <v>593</v>
      </c>
      <c r="H38" s="254">
        <v>0</v>
      </c>
      <c r="I38" s="254">
        <v>2</v>
      </c>
      <c r="J38" s="197">
        <v>1</v>
      </c>
      <c r="K38" s="197">
        <v>0</v>
      </c>
      <c r="L38" s="255">
        <v>0</v>
      </c>
      <c r="M38" s="1328"/>
    </row>
    <row r="39" spans="1:13" ht="15.75" customHeight="1">
      <c r="A39" s="252"/>
      <c r="B39" s="197" t="s">
        <v>1787</v>
      </c>
      <c r="C39" s="197" t="s">
        <v>1746</v>
      </c>
      <c r="D39" s="217" t="s">
        <v>608</v>
      </c>
      <c r="E39" s="537">
        <v>1</v>
      </c>
      <c r="F39" s="197" t="s">
        <v>1830</v>
      </c>
      <c r="G39" s="254" t="s">
        <v>593</v>
      </c>
      <c r="H39" s="254">
        <v>0</v>
      </c>
      <c r="I39" s="254">
        <v>2</v>
      </c>
      <c r="J39" s="197">
        <v>1</v>
      </c>
      <c r="K39" s="197">
        <v>0</v>
      </c>
      <c r="L39" s="255">
        <v>0</v>
      </c>
      <c r="M39" s="1328"/>
    </row>
    <row r="40" spans="1:13" ht="15.75" customHeight="1">
      <c r="A40" s="252"/>
      <c r="B40" s="197" t="s">
        <v>1788</v>
      </c>
      <c r="C40" s="197" t="s">
        <v>1747</v>
      </c>
      <c r="D40" s="217" t="s">
        <v>608</v>
      </c>
      <c r="E40" s="537">
        <v>1</v>
      </c>
      <c r="F40" s="197" t="s">
        <v>1831</v>
      </c>
      <c r="G40" s="254" t="s">
        <v>593</v>
      </c>
      <c r="H40" s="254">
        <v>0</v>
      </c>
      <c r="I40" s="254">
        <v>2</v>
      </c>
      <c r="J40" s="197">
        <v>1</v>
      </c>
      <c r="K40" s="197">
        <v>0</v>
      </c>
      <c r="L40" s="255">
        <v>0</v>
      </c>
      <c r="M40" s="1328"/>
    </row>
    <row r="41" spans="1:13" ht="15.75" customHeight="1">
      <c r="A41" s="252"/>
      <c r="B41" s="197" t="s">
        <v>1789</v>
      </c>
      <c r="C41" s="197" t="s">
        <v>1748</v>
      </c>
      <c r="D41" s="217" t="s">
        <v>608</v>
      </c>
      <c r="E41" s="537">
        <v>1</v>
      </c>
      <c r="F41" s="197" t="s">
        <v>1832</v>
      </c>
      <c r="G41" s="254" t="s">
        <v>593</v>
      </c>
      <c r="H41" s="254">
        <v>0</v>
      </c>
      <c r="I41" s="254">
        <v>2</v>
      </c>
      <c r="J41" s="197">
        <v>1</v>
      </c>
      <c r="K41" s="197">
        <v>0</v>
      </c>
      <c r="L41" s="255">
        <v>0</v>
      </c>
      <c r="M41" s="1328"/>
    </row>
    <row r="42" spans="1:13" ht="15.75" customHeight="1">
      <c r="A42" s="252"/>
      <c r="B42" s="197" t="s">
        <v>1790</v>
      </c>
      <c r="C42" s="197" t="s">
        <v>1749</v>
      </c>
      <c r="D42" s="217" t="s">
        <v>608</v>
      </c>
      <c r="E42" s="537">
        <v>1</v>
      </c>
      <c r="F42" s="197" t="s">
        <v>1833</v>
      </c>
      <c r="G42" s="254" t="s">
        <v>593</v>
      </c>
      <c r="H42" s="254">
        <v>0</v>
      </c>
      <c r="I42" s="254">
        <v>2</v>
      </c>
      <c r="J42" s="197">
        <v>1</v>
      </c>
      <c r="K42" s="197">
        <v>0</v>
      </c>
      <c r="L42" s="255">
        <v>0</v>
      </c>
      <c r="M42" s="1328"/>
    </row>
    <row r="43" spans="1:13" ht="15.75" customHeight="1">
      <c r="A43" s="252"/>
      <c r="B43" s="197" t="s">
        <v>1791</v>
      </c>
      <c r="C43" s="197" t="s">
        <v>1750</v>
      </c>
      <c r="D43" s="217" t="s">
        <v>608</v>
      </c>
      <c r="E43" s="537">
        <v>1</v>
      </c>
      <c r="F43" s="197" t="s">
        <v>1834</v>
      </c>
      <c r="G43" s="254" t="s">
        <v>593</v>
      </c>
      <c r="H43" s="254">
        <v>0</v>
      </c>
      <c r="I43" s="254">
        <v>2</v>
      </c>
      <c r="J43" s="197">
        <v>1</v>
      </c>
      <c r="K43" s="197">
        <v>0</v>
      </c>
      <c r="L43" s="255">
        <v>0</v>
      </c>
      <c r="M43" s="1328"/>
    </row>
    <row r="44" spans="1:13" ht="15.75" customHeight="1">
      <c r="A44" s="252"/>
      <c r="B44" s="197" t="s">
        <v>1792</v>
      </c>
      <c r="C44" s="197" t="s">
        <v>1751</v>
      </c>
      <c r="D44" s="217" t="s">
        <v>608</v>
      </c>
      <c r="E44" s="537">
        <v>1</v>
      </c>
      <c r="F44" s="197" t="s">
        <v>1835</v>
      </c>
      <c r="G44" s="254" t="s">
        <v>593</v>
      </c>
      <c r="H44" s="254">
        <v>0</v>
      </c>
      <c r="I44" s="254">
        <v>2</v>
      </c>
      <c r="J44" s="197">
        <v>1</v>
      </c>
      <c r="K44" s="197">
        <v>0</v>
      </c>
      <c r="L44" s="255">
        <v>0</v>
      </c>
      <c r="M44" s="1328"/>
    </row>
    <row r="45" spans="1:13" ht="15.75" customHeight="1">
      <c r="A45" s="252"/>
      <c r="B45" s="197" t="s">
        <v>1793</v>
      </c>
      <c r="C45" s="197" t="s">
        <v>1752</v>
      </c>
      <c r="D45" s="217" t="s">
        <v>608</v>
      </c>
      <c r="E45" s="537">
        <v>1</v>
      </c>
      <c r="F45" s="197" t="s">
        <v>1836</v>
      </c>
      <c r="G45" s="254" t="s">
        <v>593</v>
      </c>
      <c r="H45" s="254">
        <v>0</v>
      </c>
      <c r="I45" s="254">
        <v>2</v>
      </c>
      <c r="J45" s="197">
        <v>1</v>
      </c>
      <c r="K45" s="197">
        <v>0</v>
      </c>
      <c r="L45" s="255">
        <v>0</v>
      </c>
      <c r="M45" s="1328"/>
    </row>
    <row r="46" spans="1:13" ht="15.75" customHeight="1">
      <c r="A46" s="252"/>
      <c r="B46" s="197" t="s">
        <v>1794</v>
      </c>
      <c r="C46" s="197" t="s">
        <v>1753</v>
      </c>
      <c r="D46" s="217" t="s">
        <v>608</v>
      </c>
      <c r="E46" s="537">
        <v>1</v>
      </c>
      <c r="F46" s="197" t="s">
        <v>1837</v>
      </c>
      <c r="G46" s="254" t="s">
        <v>593</v>
      </c>
      <c r="H46" s="254">
        <v>0</v>
      </c>
      <c r="I46" s="254">
        <v>2</v>
      </c>
      <c r="J46" s="197">
        <v>1</v>
      </c>
      <c r="K46" s="197">
        <v>0</v>
      </c>
      <c r="L46" s="255">
        <v>0</v>
      </c>
      <c r="M46" s="1328"/>
    </row>
    <row r="47" spans="1:13" ht="15.75" customHeight="1">
      <c r="A47" s="252"/>
      <c r="B47" s="197" t="s">
        <v>1795</v>
      </c>
      <c r="C47" s="197" t="s">
        <v>1754</v>
      </c>
      <c r="D47" s="217" t="s">
        <v>608</v>
      </c>
      <c r="E47" s="537">
        <v>1</v>
      </c>
      <c r="F47" s="197" t="s">
        <v>1838</v>
      </c>
      <c r="G47" s="254" t="s">
        <v>593</v>
      </c>
      <c r="H47" s="254">
        <v>0</v>
      </c>
      <c r="I47" s="254">
        <v>2</v>
      </c>
      <c r="J47" s="197">
        <v>1</v>
      </c>
      <c r="K47" s="197">
        <v>0</v>
      </c>
      <c r="L47" s="255">
        <v>0</v>
      </c>
      <c r="M47" s="1328"/>
    </row>
    <row r="48" spans="1:13" ht="15.75" customHeight="1">
      <c r="A48" s="252"/>
      <c r="B48" s="197" t="s">
        <v>1796</v>
      </c>
      <c r="C48" s="197" t="s">
        <v>1755</v>
      </c>
      <c r="D48" s="217" t="s">
        <v>608</v>
      </c>
      <c r="E48" s="537">
        <v>1</v>
      </c>
      <c r="F48" s="197" t="s">
        <v>1839</v>
      </c>
      <c r="G48" s="254" t="s">
        <v>593</v>
      </c>
      <c r="H48" s="254">
        <v>0</v>
      </c>
      <c r="I48" s="254">
        <v>2</v>
      </c>
      <c r="J48" s="197">
        <v>1</v>
      </c>
      <c r="K48" s="197">
        <v>0</v>
      </c>
      <c r="L48" s="255">
        <v>0</v>
      </c>
      <c r="M48" s="1328"/>
    </row>
    <row r="49" spans="1:13" ht="15.75" customHeight="1">
      <c r="A49" s="252"/>
      <c r="B49" s="197" t="s">
        <v>1797</v>
      </c>
      <c r="C49" s="197" t="s">
        <v>1756</v>
      </c>
      <c r="D49" s="217" t="s">
        <v>608</v>
      </c>
      <c r="E49" s="537">
        <v>1</v>
      </c>
      <c r="F49" s="197" t="s">
        <v>1840</v>
      </c>
      <c r="G49" s="254" t="s">
        <v>593</v>
      </c>
      <c r="H49" s="254">
        <v>0</v>
      </c>
      <c r="I49" s="254">
        <v>2</v>
      </c>
      <c r="J49" s="197">
        <v>1</v>
      </c>
      <c r="K49" s="197">
        <v>0</v>
      </c>
      <c r="L49" s="255">
        <v>0</v>
      </c>
      <c r="M49" s="1328"/>
    </row>
    <row r="50" spans="1:13" ht="15.75" customHeight="1">
      <c r="A50" s="252"/>
      <c r="B50" s="197" t="s">
        <v>1798</v>
      </c>
      <c r="C50" s="197" t="s">
        <v>1757</v>
      </c>
      <c r="D50" s="217" t="s">
        <v>608</v>
      </c>
      <c r="E50" s="537">
        <v>1</v>
      </c>
      <c r="F50" s="197" t="s">
        <v>1841</v>
      </c>
      <c r="G50" s="254" t="s">
        <v>593</v>
      </c>
      <c r="H50" s="254">
        <v>0</v>
      </c>
      <c r="I50" s="254">
        <v>2</v>
      </c>
      <c r="J50" s="197">
        <v>1</v>
      </c>
      <c r="K50" s="197">
        <v>0</v>
      </c>
      <c r="L50" s="255">
        <v>0</v>
      </c>
      <c r="M50" s="1328"/>
    </row>
    <row r="51" spans="1:13" ht="15.75" customHeight="1">
      <c r="A51" s="252"/>
      <c r="B51" s="197" t="s">
        <v>1799</v>
      </c>
      <c r="C51" s="197" t="s">
        <v>1758</v>
      </c>
      <c r="D51" s="217" t="s">
        <v>608</v>
      </c>
      <c r="E51" s="537">
        <v>1</v>
      </c>
      <c r="F51" s="197" t="s">
        <v>1842</v>
      </c>
      <c r="G51" s="254" t="s">
        <v>593</v>
      </c>
      <c r="H51" s="254">
        <v>0</v>
      </c>
      <c r="I51" s="254">
        <v>2</v>
      </c>
      <c r="J51" s="197">
        <v>1</v>
      </c>
      <c r="K51" s="197">
        <v>0</v>
      </c>
      <c r="L51" s="255">
        <v>0</v>
      </c>
      <c r="M51" s="1328"/>
    </row>
    <row r="52" spans="1:13" ht="15.75" customHeight="1">
      <c r="A52" s="252"/>
      <c r="B52" s="197" t="s">
        <v>1800</v>
      </c>
      <c r="C52" s="197" t="s">
        <v>1759</v>
      </c>
      <c r="D52" s="217" t="s">
        <v>608</v>
      </c>
      <c r="E52" s="537">
        <v>1</v>
      </c>
      <c r="F52" s="197" t="s">
        <v>1843</v>
      </c>
      <c r="G52" s="254" t="s">
        <v>593</v>
      </c>
      <c r="H52" s="254">
        <v>0</v>
      </c>
      <c r="I52" s="254">
        <v>2</v>
      </c>
      <c r="J52" s="197">
        <v>1</v>
      </c>
      <c r="K52" s="197">
        <v>0</v>
      </c>
      <c r="L52" s="255">
        <v>0</v>
      </c>
      <c r="M52" s="1328"/>
    </row>
    <row r="53" spans="1:13" ht="15.75" customHeight="1">
      <c r="A53" s="252"/>
      <c r="B53" s="197" t="s">
        <v>1801</v>
      </c>
      <c r="C53" s="197" t="s">
        <v>1760</v>
      </c>
      <c r="D53" s="217" t="s">
        <v>608</v>
      </c>
      <c r="E53" s="537">
        <v>1</v>
      </c>
      <c r="F53" s="197" t="s">
        <v>1844</v>
      </c>
      <c r="G53" s="254" t="s">
        <v>593</v>
      </c>
      <c r="H53" s="254">
        <v>0</v>
      </c>
      <c r="I53" s="254">
        <v>2</v>
      </c>
      <c r="J53" s="197">
        <v>1</v>
      </c>
      <c r="K53" s="197">
        <v>0</v>
      </c>
      <c r="L53" s="255">
        <v>0</v>
      </c>
      <c r="M53" s="1328"/>
    </row>
    <row r="54" spans="1:13" ht="15.75" customHeight="1">
      <c r="A54" s="252"/>
      <c r="B54" s="197" t="s">
        <v>1802</v>
      </c>
      <c r="C54" s="197" t="s">
        <v>1761</v>
      </c>
      <c r="D54" s="217" t="s">
        <v>608</v>
      </c>
      <c r="E54" s="537">
        <v>1</v>
      </c>
      <c r="F54" s="197" t="s">
        <v>1845</v>
      </c>
      <c r="G54" s="254" t="s">
        <v>593</v>
      </c>
      <c r="H54" s="254">
        <v>0</v>
      </c>
      <c r="I54" s="254">
        <v>2</v>
      </c>
      <c r="J54" s="197">
        <v>1</v>
      </c>
      <c r="K54" s="197">
        <v>0</v>
      </c>
      <c r="L54" s="255">
        <v>0</v>
      </c>
      <c r="M54" s="1328"/>
    </row>
    <row r="55" spans="1:13" ht="15.75" customHeight="1">
      <c r="A55" s="252"/>
      <c r="B55" s="197" t="s">
        <v>1803</v>
      </c>
      <c r="C55" s="197" t="s">
        <v>1762</v>
      </c>
      <c r="D55" s="217" t="s">
        <v>608</v>
      </c>
      <c r="E55" s="537">
        <v>1</v>
      </c>
      <c r="F55" s="197" t="s">
        <v>1846</v>
      </c>
      <c r="G55" s="254" t="s">
        <v>593</v>
      </c>
      <c r="H55" s="254">
        <v>0</v>
      </c>
      <c r="I55" s="254">
        <v>2</v>
      </c>
      <c r="J55" s="197">
        <v>1</v>
      </c>
      <c r="K55" s="197">
        <v>0</v>
      </c>
      <c r="L55" s="255">
        <v>0</v>
      </c>
      <c r="M55" s="1328"/>
    </row>
    <row r="56" spans="1:13" ht="15.75" customHeight="1">
      <c r="A56" s="252"/>
      <c r="B56" s="197" t="s">
        <v>1804</v>
      </c>
      <c r="C56" s="197" t="s">
        <v>1763</v>
      </c>
      <c r="D56" s="217" t="s">
        <v>608</v>
      </c>
      <c r="E56" s="537">
        <v>1</v>
      </c>
      <c r="F56" s="197" t="s">
        <v>1847</v>
      </c>
      <c r="G56" s="254" t="s">
        <v>593</v>
      </c>
      <c r="H56" s="254">
        <v>0</v>
      </c>
      <c r="I56" s="254">
        <v>2</v>
      </c>
      <c r="J56" s="197">
        <v>1</v>
      </c>
      <c r="K56" s="197">
        <v>0</v>
      </c>
      <c r="L56" s="255">
        <v>0</v>
      </c>
      <c r="M56" s="1328"/>
    </row>
    <row r="57" spans="1:13" ht="15.75" customHeight="1">
      <c r="A57" s="252"/>
      <c r="B57" s="197" t="s">
        <v>1805</v>
      </c>
      <c r="C57" s="197" t="s">
        <v>1764</v>
      </c>
      <c r="D57" s="217" t="s">
        <v>608</v>
      </c>
      <c r="E57" s="537">
        <v>1</v>
      </c>
      <c r="F57" s="197" t="s">
        <v>1848</v>
      </c>
      <c r="G57" s="254" t="s">
        <v>593</v>
      </c>
      <c r="H57" s="254">
        <v>0</v>
      </c>
      <c r="I57" s="254">
        <v>2</v>
      </c>
      <c r="J57" s="197">
        <v>1</v>
      </c>
      <c r="K57" s="197">
        <v>0</v>
      </c>
      <c r="L57" s="255">
        <v>0</v>
      </c>
      <c r="M57" s="1328"/>
    </row>
    <row r="58" spans="1:13" ht="15.75" customHeight="1">
      <c r="A58" s="252"/>
      <c r="B58" s="197" t="s">
        <v>1806</v>
      </c>
      <c r="C58" s="197" t="s">
        <v>1765</v>
      </c>
      <c r="D58" s="217" t="s">
        <v>608</v>
      </c>
      <c r="E58" s="537">
        <v>1</v>
      </c>
      <c r="F58" s="197" t="s">
        <v>1849</v>
      </c>
      <c r="G58" s="254" t="s">
        <v>593</v>
      </c>
      <c r="H58" s="254">
        <v>0</v>
      </c>
      <c r="I58" s="254">
        <v>2</v>
      </c>
      <c r="J58" s="197">
        <v>1</v>
      </c>
      <c r="K58" s="197">
        <v>0</v>
      </c>
      <c r="L58" s="255">
        <v>0</v>
      </c>
      <c r="M58" s="1328"/>
    </row>
    <row r="59" spans="1:13" ht="15.75" customHeight="1">
      <c r="A59" s="252"/>
      <c r="B59" s="197" t="s">
        <v>1807</v>
      </c>
      <c r="C59" s="197" t="s">
        <v>1766</v>
      </c>
      <c r="D59" s="217" t="s">
        <v>608</v>
      </c>
      <c r="E59" s="537">
        <v>1</v>
      </c>
      <c r="F59" s="197" t="s">
        <v>1850</v>
      </c>
      <c r="G59" s="254" t="s">
        <v>593</v>
      </c>
      <c r="H59" s="254">
        <v>0</v>
      </c>
      <c r="I59" s="254">
        <v>2</v>
      </c>
      <c r="J59" s="197">
        <v>1</v>
      </c>
      <c r="K59" s="197">
        <v>0</v>
      </c>
      <c r="L59" s="255">
        <v>0</v>
      </c>
      <c r="M59" s="1328"/>
    </row>
    <row r="60" spans="1:13" ht="15.75" customHeight="1">
      <c r="A60" s="252"/>
      <c r="B60" s="197" t="s">
        <v>1808</v>
      </c>
      <c r="C60" s="197" t="s">
        <v>1767</v>
      </c>
      <c r="D60" s="217" t="s">
        <v>608</v>
      </c>
      <c r="E60" s="537">
        <v>1</v>
      </c>
      <c r="F60" s="197" t="s">
        <v>1851</v>
      </c>
      <c r="G60" s="254" t="s">
        <v>593</v>
      </c>
      <c r="H60" s="254">
        <v>0</v>
      </c>
      <c r="I60" s="254">
        <v>2</v>
      </c>
      <c r="J60" s="197">
        <v>1</v>
      </c>
      <c r="K60" s="197">
        <v>0</v>
      </c>
      <c r="L60" s="255">
        <v>0</v>
      </c>
      <c r="M60" s="1328"/>
    </row>
    <row r="61" spans="1:13" ht="15.75" customHeight="1">
      <c r="A61" s="252"/>
      <c r="B61" s="197" t="s">
        <v>1809</v>
      </c>
      <c r="C61" s="197" t="s">
        <v>1768</v>
      </c>
      <c r="D61" s="217" t="s">
        <v>608</v>
      </c>
      <c r="E61" s="537">
        <v>1</v>
      </c>
      <c r="F61" s="197" t="s">
        <v>1852</v>
      </c>
      <c r="G61" s="254" t="s">
        <v>593</v>
      </c>
      <c r="H61" s="254">
        <v>0</v>
      </c>
      <c r="I61" s="254">
        <v>2</v>
      </c>
      <c r="J61" s="197">
        <v>1</v>
      </c>
      <c r="K61" s="197">
        <v>0</v>
      </c>
      <c r="L61" s="255">
        <v>0</v>
      </c>
      <c r="M61" s="1328"/>
    </row>
    <row r="62" spans="1:13" ht="15.75" customHeight="1">
      <c r="A62" s="252"/>
      <c r="B62" s="197" t="s">
        <v>1810</v>
      </c>
      <c r="C62" s="197" t="s">
        <v>1769</v>
      </c>
      <c r="D62" s="217" t="s">
        <v>608</v>
      </c>
      <c r="E62" s="537">
        <v>1</v>
      </c>
      <c r="F62" s="197" t="s">
        <v>1853</v>
      </c>
      <c r="G62" s="254" t="s">
        <v>593</v>
      </c>
      <c r="H62" s="254">
        <v>0</v>
      </c>
      <c r="I62" s="254">
        <v>2</v>
      </c>
      <c r="J62" s="197">
        <v>1</v>
      </c>
      <c r="K62" s="197">
        <v>0</v>
      </c>
      <c r="L62" s="255">
        <v>0</v>
      </c>
      <c r="M62" s="1328"/>
    </row>
    <row r="63" spans="1:13" ht="15.75" customHeight="1">
      <c r="A63" s="252"/>
      <c r="B63" s="197" t="s">
        <v>1811</v>
      </c>
      <c r="C63" s="197" t="s">
        <v>1770</v>
      </c>
      <c r="D63" s="217" t="s">
        <v>608</v>
      </c>
      <c r="E63" s="537">
        <v>1</v>
      </c>
      <c r="F63" s="197" t="s">
        <v>1854</v>
      </c>
      <c r="G63" s="254" t="s">
        <v>593</v>
      </c>
      <c r="H63" s="254">
        <v>0</v>
      </c>
      <c r="I63" s="254">
        <v>2</v>
      </c>
      <c r="J63" s="197">
        <v>1</v>
      </c>
      <c r="K63" s="197">
        <v>0</v>
      </c>
      <c r="L63" s="255">
        <v>0</v>
      </c>
      <c r="M63" s="1328"/>
    </row>
    <row r="64" spans="1:13" ht="15.75" customHeight="1">
      <c r="A64" s="252"/>
      <c r="B64" s="197" t="s">
        <v>1812</v>
      </c>
      <c r="C64" s="197" t="s">
        <v>1771</v>
      </c>
      <c r="D64" s="217" t="s">
        <v>608</v>
      </c>
      <c r="E64" s="537">
        <v>1</v>
      </c>
      <c r="F64" s="197" t="s">
        <v>1855</v>
      </c>
      <c r="G64" s="254" t="s">
        <v>593</v>
      </c>
      <c r="H64" s="254">
        <v>0</v>
      </c>
      <c r="I64" s="254">
        <v>2</v>
      </c>
      <c r="J64" s="197">
        <v>1</v>
      </c>
      <c r="K64" s="197">
        <v>0</v>
      </c>
      <c r="L64" s="255">
        <v>0</v>
      </c>
      <c r="M64" s="1328"/>
    </row>
    <row r="65" spans="1:13" ht="15.75" customHeight="1">
      <c r="A65" s="252"/>
      <c r="B65" s="197" t="s">
        <v>1813</v>
      </c>
      <c r="C65" s="197" t="s">
        <v>1772</v>
      </c>
      <c r="D65" s="217" t="s">
        <v>608</v>
      </c>
      <c r="E65" s="537">
        <v>1</v>
      </c>
      <c r="F65" s="197" t="s">
        <v>1856</v>
      </c>
      <c r="G65" s="254" t="s">
        <v>593</v>
      </c>
      <c r="H65" s="254">
        <v>0</v>
      </c>
      <c r="I65" s="254">
        <v>2</v>
      </c>
      <c r="J65" s="197">
        <v>1</v>
      </c>
      <c r="K65" s="197">
        <v>0</v>
      </c>
      <c r="L65" s="255">
        <v>0</v>
      </c>
      <c r="M65" s="1328"/>
    </row>
    <row r="66" spans="1:13" ht="15.75" customHeight="1">
      <c r="A66" s="252"/>
      <c r="B66" s="197" t="s">
        <v>1814</v>
      </c>
      <c r="C66" s="197" t="s">
        <v>1773</v>
      </c>
      <c r="D66" s="217" t="s">
        <v>608</v>
      </c>
      <c r="E66" s="537">
        <v>1</v>
      </c>
      <c r="F66" s="197" t="s">
        <v>1857</v>
      </c>
      <c r="G66" s="254" t="s">
        <v>593</v>
      </c>
      <c r="H66" s="254">
        <v>0</v>
      </c>
      <c r="I66" s="254">
        <v>2</v>
      </c>
      <c r="J66" s="197">
        <v>1</v>
      </c>
      <c r="K66" s="197">
        <v>0</v>
      </c>
      <c r="L66" s="255">
        <v>0</v>
      </c>
      <c r="M66" s="1328"/>
    </row>
    <row r="67" spans="1:13" ht="16.5" customHeight="1" thickBot="1">
      <c r="A67" s="256"/>
      <c r="B67" s="198" t="s">
        <v>1815</v>
      </c>
      <c r="C67" s="198" t="s">
        <v>1774</v>
      </c>
      <c r="D67" s="212" t="s">
        <v>608</v>
      </c>
      <c r="E67" s="547">
        <v>1</v>
      </c>
      <c r="F67" s="198" t="s">
        <v>1858</v>
      </c>
      <c r="G67" s="257" t="s">
        <v>593</v>
      </c>
      <c r="H67" s="257">
        <v>0</v>
      </c>
      <c r="I67" s="257">
        <v>2</v>
      </c>
      <c r="J67" s="198">
        <v>1</v>
      </c>
      <c r="K67" s="198">
        <v>0</v>
      </c>
      <c r="L67" s="258">
        <v>0</v>
      </c>
      <c r="M67" s="1329"/>
    </row>
    <row r="69" spans="1:13" ht="15" thickBot="1"/>
    <row r="70" spans="1:13" ht="26.25" thickBot="1">
      <c r="B70" s="1323" t="s">
        <v>170</v>
      </c>
      <c r="C70" s="1324"/>
      <c r="D70" s="1324"/>
      <c r="E70" s="1324"/>
      <c r="F70" s="1324"/>
      <c r="G70" s="1324"/>
      <c r="H70" s="1324"/>
      <c r="I70" s="1324"/>
      <c r="J70" s="1324"/>
      <c r="K70" s="1324"/>
      <c r="L70" s="1324"/>
      <c r="M70" s="159" t="s">
        <v>1862</v>
      </c>
    </row>
    <row r="71" spans="1:13" ht="39" thickBot="1">
      <c r="A71" s="241" t="s">
        <v>605</v>
      </c>
      <c r="B71" s="187" t="s">
        <v>606</v>
      </c>
      <c r="C71" s="623" t="s">
        <v>1268</v>
      </c>
      <c r="D71" s="242" t="s">
        <v>219</v>
      </c>
      <c r="E71" s="188" t="s">
        <v>251</v>
      </c>
      <c r="F71" s="188" t="s">
        <v>585</v>
      </c>
      <c r="G71" s="189" t="s">
        <v>596</v>
      </c>
      <c r="H71" s="189" t="s">
        <v>1269</v>
      </c>
      <c r="I71" s="189" t="s">
        <v>597</v>
      </c>
      <c r="J71" s="188" t="s">
        <v>598</v>
      </c>
      <c r="K71" s="188" t="s">
        <v>589</v>
      </c>
      <c r="L71" s="200" t="s">
        <v>590</v>
      </c>
      <c r="M71" s="201" t="s">
        <v>1038</v>
      </c>
    </row>
    <row r="72" spans="1:13" ht="15.75" customHeight="1">
      <c r="A72" s="243"/>
      <c r="B72" s="259" t="s">
        <v>1863</v>
      </c>
      <c r="C72" s="668" t="s">
        <v>1270</v>
      </c>
      <c r="D72" s="204">
        <v>95.02</v>
      </c>
      <c r="E72" s="260">
        <v>10</v>
      </c>
      <c r="F72" s="215" t="s">
        <v>1731</v>
      </c>
      <c r="G72" s="192" t="s">
        <v>593</v>
      </c>
      <c r="H72" s="192">
        <v>1</v>
      </c>
      <c r="I72" s="261">
        <v>0</v>
      </c>
      <c r="J72" s="261">
        <v>1</v>
      </c>
      <c r="K72" s="192">
        <v>0</v>
      </c>
      <c r="L72" s="262">
        <v>0</v>
      </c>
      <c r="M72" s="1325"/>
    </row>
    <row r="73" spans="1:13" ht="15.75" customHeight="1">
      <c r="A73" s="180"/>
      <c r="B73" s="671" t="s">
        <v>1864</v>
      </c>
      <c r="C73" s="672" t="s">
        <v>1270</v>
      </c>
      <c r="D73" s="673">
        <v>97.51</v>
      </c>
      <c r="E73" s="674">
        <v>10</v>
      </c>
      <c r="F73" s="675" t="s">
        <v>1867</v>
      </c>
      <c r="G73" s="197" t="s">
        <v>593</v>
      </c>
      <c r="H73" s="194">
        <v>2</v>
      </c>
      <c r="I73" s="254">
        <v>0</v>
      </c>
      <c r="J73" s="254">
        <v>1</v>
      </c>
      <c r="K73" s="197">
        <v>0</v>
      </c>
      <c r="L73" s="237">
        <v>0</v>
      </c>
      <c r="M73" s="1331"/>
    </row>
    <row r="74" spans="1:13" ht="14.25" customHeight="1">
      <c r="A74" s="263"/>
      <c r="B74" s="264" t="s">
        <v>1865</v>
      </c>
      <c r="C74" s="669" t="s">
        <v>1270</v>
      </c>
      <c r="D74" s="197">
        <v>97.52</v>
      </c>
      <c r="E74" s="253">
        <v>10</v>
      </c>
      <c r="F74" s="219" t="s">
        <v>1867</v>
      </c>
      <c r="G74" s="197" t="s">
        <v>593</v>
      </c>
      <c r="H74" s="197">
        <v>2</v>
      </c>
      <c r="I74" s="254">
        <v>0</v>
      </c>
      <c r="J74" s="254">
        <v>1</v>
      </c>
      <c r="K74" s="197">
        <v>0</v>
      </c>
      <c r="L74" s="237">
        <v>0</v>
      </c>
      <c r="M74" s="1331"/>
    </row>
    <row r="75" spans="1:13" ht="14.25" customHeight="1" thickBot="1">
      <c r="A75" s="244"/>
      <c r="B75" s="265" t="s">
        <v>1866</v>
      </c>
      <c r="C75" s="670" t="s">
        <v>1270</v>
      </c>
      <c r="D75" s="213">
        <v>97.51</v>
      </c>
      <c r="E75" s="251">
        <v>10</v>
      </c>
      <c r="F75" s="216" t="s">
        <v>1868</v>
      </c>
      <c r="G75" s="198" t="s">
        <v>593</v>
      </c>
      <c r="H75" s="198">
        <v>3</v>
      </c>
      <c r="I75" s="257">
        <v>0</v>
      </c>
      <c r="J75" s="257">
        <v>1</v>
      </c>
      <c r="K75" s="198">
        <v>0</v>
      </c>
      <c r="L75" s="239">
        <v>0</v>
      </c>
      <c r="M75" s="1326"/>
    </row>
    <row r="77" spans="1:13" ht="15" thickBot="1"/>
    <row r="78" spans="1:13" ht="26.25" thickBot="1">
      <c r="B78" s="1323" t="s">
        <v>171</v>
      </c>
      <c r="C78" s="1324"/>
      <c r="D78" s="1324"/>
      <c r="E78" s="1324"/>
      <c r="F78" s="1324"/>
      <c r="G78" s="1324"/>
      <c r="H78" s="1324"/>
      <c r="I78" s="1324"/>
      <c r="J78" s="1324"/>
      <c r="K78" s="1324"/>
      <c r="L78" s="1324"/>
      <c r="M78" s="159" t="s">
        <v>1869</v>
      </c>
    </row>
    <row r="79" spans="1:13" ht="39" thickBot="1">
      <c r="A79" s="241" t="s">
        <v>605</v>
      </c>
      <c r="B79" s="187" t="s">
        <v>606</v>
      </c>
      <c r="C79" s="623" t="s">
        <v>1268</v>
      </c>
      <c r="D79" s="242" t="s">
        <v>219</v>
      </c>
      <c r="E79" s="188" t="s">
        <v>251</v>
      </c>
      <c r="F79" s="188" t="s">
        <v>585</v>
      </c>
      <c r="G79" s="189" t="s">
        <v>596</v>
      </c>
      <c r="H79" s="189" t="s">
        <v>1269</v>
      </c>
      <c r="I79" s="189" t="s">
        <v>597</v>
      </c>
      <c r="J79" s="188" t="s">
        <v>598</v>
      </c>
      <c r="K79" s="188" t="s">
        <v>589</v>
      </c>
      <c r="L79" s="190" t="s">
        <v>590</v>
      </c>
      <c r="M79" s="201" t="s">
        <v>1038</v>
      </c>
    </row>
    <row r="80" spans="1:13" ht="15.75" customHeight="1" thickBot="1">
      <c r="A80" s="161"/>
      <c r="B80" s="232" t="s">
        <v>1871</v>
      </c>
      <c r="C80" s="629" t="s">
        <v>1870</v>
      </c>
      <c r="D80" s="233" t="s">
        <v>609</v>
      </c>
      <c r="E80" s="234">
        <v>10</v>
      </c>
      <c r="F80" s="235" t="s">
        <v>1872</v>
      </c>
      <c r="G80" s="191" t="s">
        <v>593</v>
      </c>
      <c r="H80" s="191">
        <v>0</v>
      </c>
      <c r="I80" s="236">
        <v>2</v>
      </c>
      <c r="J80" s="236">
        <v>1</v>
      </c>
      <c r="K80" s="236">
        <v>0</v>
      </c>
      <c r="L80" s="236">
        <v>0</v>
      </c>
      <c r="M80" s="454"/>
    </row>
  </sheetData>
  <sheetProtection algorithmName="SHA-512" hashValue="GfA6pz7GxWy21pQRI+YXpiB7C9ZWLhLymK9GkNBQhnWQcwIt+4yXlgvSkxE09FlXKUxrWG4YKQmzB0B2257Fmg==" saltValue="XZunyLq4CLr+WwLcVlf+SQ==" spinCount="100000" sheet="1" objects="1" scenarios="1"/>
  <protectedRanges>
    <protectedRange sqref="M1:M1048576" name="Range1"/>
  </protectedRanges>
  <mergeCells count="11">
    <mergeCell ref="B18:L18"/>
    <mergeCell ref="A3:N3"/>
    <mergeCell ref="A6:B6"/>
    <mergeCell ref="B7:L7"/>
    <mergeCell ref="M9:M10"/>
    <mergeCell ref="B13:L13"/>
    <mergeCell ref="B23:L23"/>
    <mergeCell ref="M25:M67"/>
    <mergeCell ref="B70:L70"/>
    <mergeCell ref="M72:M75"/>
    <mergeCell ref="B78:L78"/>
  </mergeCells>
  <phoneticPr fontId="4"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zoomScale="85" zoomScaleNormal="85" workbookViewId="0">
      <selection sqref="A1:F1"/>
    </sheetView>
  </sheetViews>
  <sheetFormatPr defaultRowHeight="16.5"/>
  <cols>
    <col min="1" max="1" width="25.5703125" style="99" bestFit="1" customWidth="1"/>
    <col min="2" max="2" width="16.140625" style="99" bestFit="1" customWidth="1"/>
    <col min="3" max="3" width="15.28515625" style="99" bestFit="1" customWidth="1"/>
    <col min="4" max="4" width="16.140625" style="99" bestFit="1" customWidth="1"/>
    <col min="5" max="5" width="15.28515625" style="99" bestFit="1" customWidth="1"/>
    <col min="6" max="6" width="16.140625" style="99" bestFit="1" customWidth="1"/>
    <col min="7" max="7" width="15.28515625" style="99" bestFit="1" customWidth="1"/>
    <col min="8" max="8" width="16.140625" style="99" bestFit="1" customWidth="1"/>
    <col min="9" max="9" width="15.28515625" style="99" bestFit="1" customWidth="1"/>
    <col min="10" max="10" width="16.140625" style="99" bestFit="1" customWidth="1"/>
    <col min="11" max="11" width="15.28515625" style="99" bestFit="1" customWidth="1"/>
    <col min="12" max="16384" width="9.140625" style="99"/>
  </cols>
  <sheetData>
    <row r="1" spans="1:11" ht="18">
      <c r="A1" s="1344" t="s">
        <v>1429</v>
      </c>
      <c r="B1" s="1344"/>
      <c r="C1" s="1344"/>
      <c r="D1" s="1344"/>
      <c r="E1" s="1344"/>
      <c r="F1" s="1344"/>
    </row>
    <row r="2" spans="1:11" s="78" customFormat="1" ht="15.75">
      <c r="A2" s="1345" t="s">
        <v>899</v>
      </c>
      <c r="B2" s="1345"/>
      <c r="C2" s="1345"/>
      <c r="D2" s="1345"/>
      <c r="E2" s="1345"/>
      <c r="F2" s="1345"/>
      <c r="G2" s="1345"/>
      <c r="H2" s="1345"/>
      <c r="I2" s="1345"/>
    </row>
    <row r="3" spans="1:11" s="78" customFormat="1" ht="15.75">
      <c r="A3" s="97"/>
      <c r="B3" s="97"/>
      <c r="C3" s="97"/>
      <c r="D3" s="97"/>
      <c r="E3" s="97"/>
      <c r="F3" s="97"/>
      <c r="G3" s="97"/>
    </row>
    <row r="4" spans="1:11" s="78" customFormat="1" ht="15.75">
      <c r="A4" s="390"/>
      <c r="B4" s="1342" t="s">
        <v>582</v>
      </c>
      <c r="C4" s="1343"/>
      <c r="D4" s="1342" t="s">
        <v>268</v>
      </c>
      <c r="E4" s="1343"/>
      <c r="F4" s="1342" t="s">
        <v>900</v>
      </c>
      <c r="G4" s="1343"/>
      <c r="H4" s="1342" t="s">
        <v>901</v>
      </c>
      <c r="I4" s="1343"/>
      <c r="J4" s="1342" t="s">
        <v>902</v>
      </c>
      <c r="K4" s="1343"/>
    </row>
    <row r="5" spans="1:11" s="78" customFormat="1" ht="99.75">
      <c r="A5" s="391" t="s">
        <v>903</v>
      </c>
      <c r="B5" s="411" t="s">
        <v>158</v>
      </c>
      <c r="C5" s="411" t="s">
        <v>1040</v>
      </c>
      <c r="D5" s="411" t="s">
        <v>158</v>
      </c>
      <c r="E5" s="411" t="s">
        <v>1040</v>
      </c>
      <c r="F5" s="411" t="s">
        <v>158</v>
      </c>
      <c r="G5" s="411" t="s">
        <v>1040</v>
      </c>
      <c r="H5" s="411" t="s">
        <v>158</v>
      </c>
      <c r="I5" s="411" t="s">
        <v>1040</v>
      </c>
      <c r="J5" s="411" t="s">
        <v>158</v>
      </c>
      <c r="K5" s="411" t="s">
        <v>1040</v>
      </c>
    </row>
    <row r="6" spans="1:11" s="78" customFormat="1" ht="15.75">
      <c r="A6" s="392" t="s">
        <v>904</v>
      </c>
      <c r="B6" s="393" t="s">
        <v>905</v>
      </c>
      <c r="C6" s="1346"/>
      <c r="D6" s="393" t="s">
        <v>906</v>
      </c>
      <c r="E6" s="1346"/>
      <c r="F6" s="393" t="s">
        <v>907</v>
      </c>
      <c r="G6" s="1346"/>
      <c r="H6" s="393" t="s">
        <v>908</v>
      </c>
      <c r="I6" s="1346"/>
      <c r="J6" s="393" t="s">
        <v>909</v>
      </c>
      <c r="K6" s="1346"/>
    </row>
    <row r="7" spans="1:11" s="78" customFormat="1" ht="15.75">
      <c r="A7" s="394" t="s">
        <v>910</v>
      </c>
      <c r="B7" s="395" t="s">
        <v>911</v>
      </c>
      <c r="C7" s="1347"/>
      <c r="D7" s="395" t="s">
        <v>114</v>
      </c>
      <c r="E7" s="1347"/>
      <c r="F7" s="395" t="s">
        <v>114</v>
      </c>
      <c r="G7" s="1347"/>
      <c r="H7" s="395" t="s">
        <v>912</v>
      </c>
      <c r="I7" s="1347"/>
      <c r="J7" s="395" t="s">
        <v>913</v>
      </c>
      <c r="K7" s="1347"/>
    </row>
    <row r="8" spans="1:11" s="78" customFormat="1" ht="15.75">
      <c r="A8" s="394" t="s">
        <v>914</v>
      </c>
      <c r="B8" s="395"/>
      <c r="C8" s="1348"/>
      <c r="D8" s="395" t="s">
        <v>46</v>
      </c>
      <c r="E8" s="1348"/>
      <c r="F8" s="395" t="s">
        <v>44</v>
      </c>
      <c r="G8" s="1348"/>
      <c r="H8" s="395"/>
      <c r="I8" s="1348"/>
      <c r="J8" s="395" t="s">
        <v>915</v>
      </c>
      <c r="K8" s="1348"/>
    </row>
    <row r="9" spans="1:11" s="78" customFormat="1" ht="15.75"/>
    <row r="10" spans="1:11" s="78" customFormat="1" ht="15.75"/>
    <row r="11" spans="1:11" s="78" customFormat="1" ht="15.75"/>
    <row r="12" spans="1:11" s="78" customFormat="1" ht="15.75"/>
  </sheetData>
  <sheetProtection algorithmName="SHA-512" hashValue="K4bT+NUbD9xf4sQkmPNcfSGqGNOlbopK66NU/n7P3KvnSNm3eJeMoU0nEnEyYsw4g1VyUJ4ChOfeLzWTdwfNwQ==" saltValue="Hk9tlK425xxfgXINjqcmQQ==" spinCount="100000" sheet="1" objects="1" scenarios="1"/>
  <protectedRanges>
    <protectedRange sqref="K1:K1048576 I1:I1048576 G1:G1048576 E1:E1048576 C1:C1048576" name="Range1"/>
  </protectedRanges>
  <mergeCells count="12">
    <mergeCell ref="C6:C8"/>
    <mergeCell ref="E6:E8"/>
    <mergeCell ref="G6:G8"/>
    <mergeCell ref="K6:K8"/>
    <mergeCell ref="I6:I8"/>
    <mergeCell ref="J4:K4"/>
    <mergeCell ref="A1:F1"/>
    <mergeCell ref="A2:I2"/>
    <mergeCell ref="B4:C4"/>
    <mergeCell ref="D4:E4"/>
    <mergeCell ref="F4:G4"/>
    <mergeCell ref="H4:I4"/>
  </mergeCells>
  <phoneticPr fontId="4" type="noConversion"/>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85" zoomScaleNormal="85" workbookViewId="0">
      <selection activeCell="A2" sqref="A2:I2"/>
    </sheetView>
  </sheetViews>
  <sheetFormatPr defaultRowHeight="16.5"/>
  <cols>
    <col min="1" max="1" width="21" style="99" bestFit="1" customWidth="1"/>
    <col min="2" max="2" width="26.140625" style="99" bestFit="1" customWidth="1"/>
    <col min="3" max="3" width="15.28515625" style="99" bestFit="1" customWidth="1"/>
    <col min="4" max="4" width="26.140625" style="99" bestFit="1" customWidth="1"/>
    <col min="5" max="5" width="15.28515625" style="99" bestFit="1" customWidth="1"/>
    <col min="6" max="6" width="26.140625" style="99" bestFit="1" customWidth="1"/>
    <col min="7" max="7" width="15.28515625" style="99" bestFit="1" customWidth="1"/>
    <col min="8" max="8" width="26.140625" style="99" bestFit="1" customWidth="1"/>
    <col min="9" max="9" width="15.28515625" style="99" bestFit="1" customWidth="1"/>
    <col min="10" max="16384" width="9.140625" style="99"/>
  </cols>
  <sheetData>
    <row r="1" spans="1:9" ht="18">
      <c r="A1" s="1344" t="s">
        <v>1430</v>
      </c>
      <c r="B1" s="1344"/>
      <c r="C1" s="1344"/>
      <c r="D1" s="1344"/>
      <c r="E1" s="1344"/>
      <c r="F1" s="1344"/>
    </row>
    <row r="2" spans="1:9" s="78" customFormat="1" ht="15.75">
      <c r="A2" s="1345" t="s">
        <v>899</v>
      </c>
      <c r="B2" s="1345"/>
      <c r="C2" s="1345"/>
      <c r="D2" s="1345"/>
      <c r="E2" s="1345"/>
      <c r="F2" s="1345"/>
      <c r="G2" s="1345"/>
      <c r="H2" s="1345"/>
      <c r="I2" s="1345"/>
    </row>
    <row r="3" spans="1:9">
      <c r="A3" s="396"/>
      <c r="B3" s="396"/>
      <c r="C3" s="396"/>
      <c r="D3" s="396"/>
      <c r="E3" s="396"/>
      <c r="F3" s="396"/>
      <c r="G3" s="396"/>
      <c r="H3" s="396"/>
      <c r="I3" s="396"/>
    </row>
    <row r="4" spans="1:9" s="78" customFormat="1" ht="15.75">
      <c r="A4" s="390"/>
      <c r="B4" s="1342" t="s">
        <v>582</v>
      </c>
      <c r="C4" s="1343"/>
      <c r="D4" s="1342" t="s">
        <v>268</v>
      </c>
      <c r="E4" s="1343"/>
      <c r="F4" s="1342" t="s">
        <v>916</v>
      </c>
      <c r="G4" s="1343"/>
      <c r="H4" s="1342" t="s">
        <v>8</v>
      </c>
      <c r="I4" s="1343"/>
    </row>
    <row r="5" spans="1:9" ht="99.75">
      <c r="A5" s="411" t="s">
        <v>1067</v>
      </c>
      <c r="B5" s="411" t="s">
        <v>1064</v>
      </c>
      <c r="C5" s="411" t="s">
        <v>1040</v>
      </c>
      <c r="D5" s="411" t="s">
        <v>1064</v>
      </c>
      <c r="E5" s="411" t="s">
        <v>1068</v>
      </c>
      <c r="F5" s="411" t="s">
        <v>1069</v>
      </c>
      <c r="G5" s="411" t="s">
        <v>1070</v>
      </c>
      <c r="H5" s="411" t="s">
        <v>158</v>
      </c>
      <c r="I5" s="411" t="s">
        <v>1040</v>
      </c>
    </row>
    <row r="6" spans="1:9" s="78" customFormat="1" ht="15.75">
      <c r="A6" s="392" t="s">
        <v>904</v>
      </c>
      <c r="B6" s="397" t="s">
        <v>905</v>
      </c>
      <c r="C6" s="1349"/>
      <c r="D6" s="397" t="s">
        <v>907</v>
      </c>
      <c r="E6" s="1349"/>
      <c r="F6" s="397" t="s">
        <v>908</v>
      </c>
      <c r="G6" s="1349"/>
      <c r="H6" s="397" t="s">
        <v>917</v>
      </c>
      <c r="I6" s="1349"/>
    </row>
    <row r="7" spans="1:9" s="78" customFormat="1" ht="15.75">
      <c r="A7" s="394" t="s">
        <v>918</v>
      </c>
      <c r="B7" s="398" t="s">
        <v>114</v>
      </c>
      <c r="C7" s="1350"/>
      <c r="D7" s="398" t="s">
        <v>919</v>
      </c>
      <c r="E7" s="1350"/>
      <c r="F7" s="398" t="s">
        <v>114</v>
      </c>
      <c r="G7" s="1350"/>
      <c r="H7" s="398"/>
      <c r="I7" s="1350"/>
    </row>
    <row r="8" spans="1:9" s="78" customFormat="1" ht="15.75">
      <c r="A8" s="394" t="s">
        <v>920</v>
      </c>
      <c r="B8" s="398" t="s">
        <v>921</v>
      </c>
      <c r="C8" s="1350"/>
      <c r="D8" s="398" t="s">
        <v>922</v>
      </c>
      <c r="E8" s="1350"/>
      <c r="F8" s="398" t="s">
        <v>923</v>
      </c>
      <c r="G8" s="1350"/>
      <c r="H8" s="398" t="s">
        <v>924</v>
      </c>
      <c r="I8" s="1350"/>
    </row>
    <row r="9" spans="1:9" s="78" customFormat="1" ht="15.75">
      <c r="A9" s="394" t="s">
        <v>925</v>
      </c>
      <c r="B9" s="398" t="s">
        <v>926</v>
      </c>
      <c r="C9" s="1350"/>
      <c r="D9" s="398" t="str">
        <f>"3879.8930"</f>
        <v>3879.8930</v>
      </c>
      <c r="E9" s="1350"/>
      <c r="F9" s="398" t="s">
        <v>927</v>
      </c>
      <c r="G9" s="1350"/>
      <c r="H9" s="398" t="str">
        <f>"97.5500"</f>
        <v>97.5500</v>
      </c>
      <c r="I9" s="1350"/>
    </row>
    <row r="10" spans="1:9" s="78" customFormat="1" ht="15.75">
      <c r="A10" s="394" t="s">
        <v>928</v>
      </c>
      <c r="B10" s="395" t="str">
        <f>"69.4300"</f>
        <v>69.4300</v>
      </c>
      <c r="C10" s="1350"/>
      <c r="D10" s="395" t="str">
        <f>"-25.0425"</f>
        <v>-25.0425</v>
      </c>
      <c r="E10" s="1350"/>
      <c r="F10" s="395" t="str">
        <f>"-1.5200"</f>
        <v>-1.5200</v>
      </c>
      <c r="G10" s="1350"/>
      <c r="H10" s="395" t="str">
        <f>"0.0800"</f>
        <v>0.0800</v>
      </c>
      <c r="I10" s="1350"/>
    </row>
    <row r="11" spans="1:9" s="78" customFormat="1" ht="15.75">
      <c r="A11" s="394" t="s">
        <v>929</v>
      </c>
      <c r="B11" s="395" t="str">
        <f>"12197.7000"</f>
        <v>12197.7000</v>
      </c>
      <c r="C11" s="1350"/>
      <c r="D11" s="395" t="str">
        <f>"3883.9010"</f>
        <v>3883.9010</v>
      </c>
      <c r="E11" s="1350"/>
      <c r="F11" s="395" t="str">
        <f>"244.9800"</f>
        <v>244.9800</v>
      </c>
      <c r="G11" s="1350"/>
      <c r="H11" s="395" t="str">
        <f>"97.5600"</f>
        <v>97.5600</v>
      </c>
      <c r="I11" s="1350"/>
    </row>
    <row r="12" spans="1:9" s="78" customFormat="1" ht="15.75">
      <c r="A12" s="394" t="s">
        <v>930</v>
      </c>
      <c r="B12" s="391" t="str">
        <f>"11927.0800"</f>
        <v>11927.0800</v>
      </c>
      <c r="C12" s="1350"/>
      <c r="D12" s="391" t="str">
        <f>"3829.9155"</f>
        <v>3829.9155</v>
      </c>
      <c r="E12" s="1350"/>
      <c r="F12" s="391" t="str">
        <f>"241.5500"</f>
        <v>241.5500</v>
      </c>
      <c r="G12" s="1350"/>
      <c r="H12" s="391" t="str">
        <f>"97.5500"</f>
        <v>97.5500</v>
      </c>
      <c r="I12" s="1350"/>
    </row>
    <row r="13" spans="1:9" s="78" customFormat="1" ht="15.75">
      <c r="A13" s="394" t="s">
        <v>931</v>
      </c>
      <c r="B13" s="391" t="str">
        <f>"12046.53"</f>
        <v>12046.53</v>
      </c>
      <c r="C13" s="1350"/>
      <c r="D13" s="391" t="str">
        <f>"-92233720368547760.00"</f>
        <v>-92233720368547760.00</v>
      </c>
      <c r="E13" s="1350"/>
      <c r="F13" s="391" t="s">
        <v>932</v>
      </c>
      <c r="G13" s="1350"/>
      <c r="H13" s="391" t="s">
        <v>932</v>
      </c>
      <c r="I13" s="1350"/>
    </row>
    <row r="14" spans="1:9" s="78" customFormat="1" ht="15.75">
      <c r="A14" s="394" t="s">
        <v>933</v>
      </c>
      <c r="B14" s="391" t="str">
        <f>"54273123310.0000"</f>
        <v>54273123310.0000</v>
      </c>
      <c r="C14" s="1350"/>
      <c r="D14" s="391" t="str">
        <f>"156604527227.0000"</f>
        <v>156604527227.0000</v>
      </c>
      <c r="E14" s="1350"/>
      <c r="F14" s="391" t="s">
        <v>932</v>
      </c>
      <c r="G14" s="1350"/>
      <c r="H14" s="391" t="s">
        <v>932</v>
      </c>
      <c r="I14" s="1350"/>
    </row>
    <row r="15" spans="1:9" s="78" customFormat="1" ht="15.75">
      <c r="A15" s="394" t="s">
        <v>934</v>
      </c>
      <c r="B15" s="391" t="s">
        <v>935</v>
      </c>
      <c r="C15" s="1350"/>
      <c r="D15" s="391" t="str">
        <f>"3862.6948"</f>
        <v>3862.6948</v>
      </c>
      <c r="E15" s="1350"/>
      <c r="F15" s="391" t="str">
        <f>"244.7400"</f>
        <v>244.7400</v>
      </c>
      <c r="G15" s="1350"/>
      <c r="H15" s="391" t="s">
        <v>936</v>
      </c>
      <c r="I15" s="1350"/>
    </row>
    <row r="16" spans="1:9" s="78" customFormat="1" ht="15.75">
      <c r="A16" s="394" t="s">
        <v>937</v>
      </c>
      <c r="B16" s="391" t="s">
        <v>938</v>
      </c>
      <c r="C16" s="1350"/>
      <c r="D16" s="391" t="str">
        <f>"3879.8930"</f>
        <v>3879.8930</v>
      </c>
      <c r="E16" s="1350"/>
      <c r="F16" s="391" t="str">
        <f>"243.6300"</f>
        <v>243.6300</v>
      </c>
      <c r="G16" s="1350"/>
      <c r="H16" s="391" t="s">
        <v>932</v>
      </c>
      <c r="I16" s="1350"/>
    </row>
    <row r="17" spans="1:9" s="78" customFormat="1" ht="15.75">
      <c r="A17" s="394" t="s">
        <v>939</v>
      </c>
      <c r="B17" s="391" t="s">
        <v>940</v>
      </c>
      <c r="C17" s="1350"/>
      <c r="D17" s="391" t="str">
        <f>"3904.9355"</f>
        <v>3904.9355</v>
      </c>
      <c r="E17" s="1350"/>
      <c r="F17" s="391" t="str">
        <f>"245.1500"</f>
        <v>245.1500</v>
      </c>
      <c r="G17" s="1350"/>
      <c r="H17" s="391" t="s">
        <v>941</v>
      </c>
      <c r="I17" s="1350"/>
    </row>
    <row r="18" spans="1:9" s="78" customFormat="1" ht="15.75">
      <c r="A18" s="394" t="s">
        <v>942</v>
      </c>
      <c r="B18" s="391" t="s">
        <v>932</v>
      </c>
      <c r="C18" s="1350"/>
      <c r="D18" s="391" t="str">
        <f>"11513912800"</f>
        <v>11513912800</v>
      </c>
      <c r="E18" s="1350"/>
      <c r="F18" s="391" t="s">
        <v>932</v>
      </c>
      <c r="G18" s="1350"/>
      <c r="H18" s="391" t="s">
        <v>932</v>
      </c>
      <c r="I18" s="1350"/>
    </row>
    <row r="19" spans="1:9" s="78" customFormat="1" ht="15.75">
      <c r="A19" s="394" t="s">
        <v>943</v>
      </c>
      <c r="B19" s="399" t="s">
        <v>944</v>
      </c>
      <c r="C19" s="1350"/>
      <c r="D19" s="391" t="s">
        <v>945</v>
      </c>
      <c r="E19" s="1350"/>
      <c r="F19" s="391" t="s">
        <v>946</v>
      </c>
      <c r="G19" s="1350"/>
      <c r="H19" s="391" t="s">
        <v>947</v>
      </c>
      <c r="I19" s="1350"/>
    </row>
    <row r="20" spans="1:9" s="78" customFormat="1" ht="15.75">
      <c r="A20" s="394" t="s">
        <v>948</v>
      </c>
      <c r="B20" s="391"/>
      <c r="C20" s="1351"/>
      <c r="D20" s="391"/>
      <c r="E20" s="1351"/>
      <c r="F20" s="391" t="s">
        <v>919</v>
      </c>
      <c r="G20" s="1351"/>
      <c r="H20" s="391" t="s">
        <v>919</v>
      </c>
      <c r="I20" s="1351"/>
    </row>
    <row r="21" spans="1:9" s="78" customFormat="1" ht="15.75"/>
    <row r="22" spans="1:9" s="78" customFormat="1" ht="15.75">
      <c r="A22" s="78" t="s">
        <v>949</v>
      </c>
    </row>
    <row r="23" spans="1:9" s="78" customFormat="1" ht="15.75"/>
    <row r="24" spans="1:9" s="78" customFormat="1" ht="15.75"/>
  </sheetData>
  <sheetProtection algorithmName="SHA-512" hashValue="HOBHya3V5Fx14zHuR1j7wECNYlLoAFQ0Ij2mOZ99cth3wdvPFdiFZn19a6xdSsm40eYWYDstQ5z11B10M8SNoQ==" saltValue="WqtZsewGNMqp+Bvuy+4LfA==" spinCount="100000" sheet="1" objects="1" scenarios="1"/>
  <protectedRanges>
    <protectedRange sqref="I1:I1048576 G1:G1048576 E1:E1048576 C1:C1048576" name="Range1"/>
  </protectedRanges>
  <mergeCells count="10">
    <mergeCell ref="C6:C20"/>
    <mergeCell ref="E6:E20"/>
    <mergeCell ref="G6:G20"/>
    <mergeCell ref="I6:I20"/>
    <mergeCell ref="A1:F1"/>
    <mergeCell ref="A2:I2"/>
    <mergeCell ref="B4:C4"/>
    <mergeCell ref="D4:E4"/>
    <mergeCell ref="F4:G4"/>
    <mergeCell ref="H4:I4"/>
  </mergeCells>
  <phoneticPr fontId="4" type="noConversion"/>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8"/>
  <sheetViews>
    <sheetView workbookViewId="0">
      <selection activeCell="C83" sqref="C83"/>
    </sheetView>
  </sheetViews>
  <sheetFormatPr defaultRowHeight="15"/>
  <cols>
    <col min="1" max="1" width="22" style="1" bestFit="1" customWidth="1"/>
    <col min="2" max="2" width="28.140625" style="1" bestFit="1" customWidth="1"/>
    <col min="3" max="3" width="46.5703125" style="29" bestFit="1" customWidth="1"/>
    <col min="4" max="4" width="18" style="29" customWidth="1"/>
    <col min="5" max="5" width="45.140625" style="29" bestFit="1" customWidth="1"/>
    <col min="6" max="6" width="18" style="29" customWidth="1"/>
    <col min="7" max="7" width="46.5703125" style="29" bestFit="1" customWidth="1"/>
    <col min="8" max="8" width="16.85546875" style="1" customWidth="1"/>
  </cols>
  <sheetData>
    <row r="1" spans="1:8" ht="18">
      <c r="A1" s="1104" t="s">
        <v>950</v>
      </c>
      <c r="B1" s="1104"/>
      <c r="C1" s="1104"/>
      <c r="D1" s="1104"/>
      <c r="E1" s="1104"/>
      <c r="F1" s="1104"/>
      <c r="G1" s="1104"/>
      <c r="H1" s="1104"/>
    </row>
    <row r="2" spans="1:8" ht="15.75">
      <c r="A2" s="1105" t="s">
        <v>1</v>
      </c>
      <c r="B2" s="1105"/>
      <c r="C2" s="1105"/>
      <c r="D2" s="1105"/>
      <c r="E2" s="1105"/>
      <c r="F2" s="1105"/>
      <c r="G2" s="1105"/>
      <c r="H2" s="1105"/>
    </row>
    <row r="3" spans="1:8">
      <c r="A3" s="3"/>
      <c r="B3" s="3"/>
      <c r="C3" s="4"/>
      <c r="D3" s="4"/>
      <c r="E3" s="4"/>
      <c r="F3" s="4"/>
      <c r="G3" s="4"/>
      <c r="H3" s="3"/>
    </row>
    <row r="4" spans="1:8" ht="18">
      <c r="A4" s="1095" t="s">
        <v>951</v>
      </c>
      <c r="B4" s="1095"/>
      <c r="C4" s="1095"/>
      <c r="D4" s="4"/>
      <c r="E4" s="4"/>
      <c r="F4" s="4"/>
      <c r="G4" s="4"/>
      <c r="H4" s="3"/>
    </row>
    <row r="5" spans="1:8">
      <c r="A5" s="1094" t="s">
        <v>2</v>
      </c>
      <c r="B5" s="1094"/>
      <c r="C5" s="4"/>
      <c r="D5" s="4"/>
      <c r="E5" s="4"/>
      <c r="F5" s="4"/>
      <c r="G5" s="4"/>
      <c r="H5" s="3"/>
    </row>
    <row r="6" spans="1:8">
      <c r="A6" s="1118" t="s">
        <v>3</v>
      </c>
      <c r="B6" s="1119" t="s">
        <v>117</v>
      </c>
      <c r="C6" s="1353" t="s">
        <v>582</v>
      </c>
      <c r="D6" s="1354"/>
      <c r="E6" s="1353" t="s">
        <v>6</v>
      </c>
      <c r="F6" s="1354"/>
      <c r="G6" s="1098" t="s">
        <v>916</v>
      </c>
      <c r="H6" s="1099"/>
    </row>
    <row r="7" spans="1:8" ht="85.5">
      <c r="A7" s="1352"/>
      <c r="B7" s="1130"/>
      <c r="C7" s="7" t="s">
        <v>15</v>
      </c>
      <c r="D7" s="411" t="s">
        <v>1040</v>
      </c>
      <c r="E7" s="7" t="s">
        <v>15</v>
      </c>
      <c r="F7" s="411" t="s">
        <v>1040</v>
      </c>
      <c r="G7" s="7" t="s">
        <v>15</v>
      </c>
      <c r="H7" s="411" t="s">
        <v>1040</v>
      </c>
    </row>
    <row r="8" spans="1:8">
      <c r="A8" s="8">
        <v>303</v>
      </c>
      <c r="B8" s="9" t="s">
        <v>16</v>
      </c>
      <c r="C8" s="10">
        <v>462784</v>
      </c>
      <c r="D8" s="1355"/>
      <c r="E8" s="484">
        <v>328693</v>
      </c>
      <c r="F8" s="1355"/>
      <c r="G8" s="10">
        <v>1314733</v>
      </c>
      <c r="H8" s="1355"/>
    </row>
    <row r="9" spans="1:8">
      <c r="A9" s="421">
        <v>303</v>
      </c>
      <c r="B9" s="13" t="s">
        <v>17</v>
      </c>
      <c r="C9" s="14" t="s">
        <v>2244</v>
      </c>
      <c r="D9" s="1355"/>
      <c r="E9" s="485" t="s">
        <v>1876</v>
      </c>
      <c r="F9" s="1355"/>
      <c r="G9" s="14" t="s">
        <v>2248</v>
      </c>
      <c r="H9" s="1355"/>
    </row>
    <row r="10" spans="1:8">
      <c r="A10" s="421">
        <v>303</v>
      </c>
      <c r="B10" s="13" t="s">
        <v>18</v>
      </c>
      <c r="C10" s="14">
        <v>3</v>
      </c>
      <c r="D10" s="1355"/>
      <c r="E10" s="485">
        <v>3</v>
      </c>
      <c r="F10" s="1355"/>
      <c r="G10" s="14">
        <v>11</v>
      </c>
      <c r="H10" s="1355"/>
    </row>
    <row r="11" spans="1:8">
      <c r="A11" s="421">
        <v>303</v>
      </c>
      <c r="B11" s="13" t="s">
        <v>19</v>
      </c>
      <c r="C11" s="14">
        <v>1</v>
      </c>
      <c r="D11" s="1355"/>
      <c r="E11" s="485">
        <v>4</v>
      </c>
      <c r="F11" s="1355"/>
      <c r="G11" s="14">
        <v>2</v>
      </c>
      <c r="H11" s="1355"/>
    </row>
    <row r="12" spans="1:8">
      <c r="A12" s="421">
        <v>303</v>
      </c>
      <c r="B12" s="13" t="s">
        <v>20</v>
      </c>
      <c r="C12" s="14">
        <v>0</v>
      </c>
      <c r="D12" s="1355"/>
      <c r="E12" s="485">
        <v>0</v>
      </c>
      <c r="F12" s="1355"/>
      <c r="G12" s="14">
        <v>2</v>
      </c>
      <c r="H12" s="1355"/>
    </row>
    <row r="13" spans="1:8">
      <c r="A13" s="421">
        <v>303</v>
      </c>
      <c r="B13" s="13" t="s">
        <v>21</v>
      </c>
      <c r="C13" s="14">
        <v>0</v>
      </c>
      <c r="D13" s="1355"/>
      <c r="E13" s="485">
        <v>0</v>
      </c>
      <c r="F13" s="1355"/>
      <c r="G13" s="14">
        <v>0</v>
      </c>
      <c r="H13" s="1355"/>
    </row>
    <row r="14" spans="1:8">
      <c r="A14" s="421">
        <v>303</v>
      </c>
      <c r="B14" s="13" t="s">
        <v>22</v>
      </c>
      <c r="C14" s="14">
        <v>20210629</v>
      </c>
      <c r="D14" s="1355"/>
      <c r="E14" s="485">
        <v>20210611</v>
      </c>
      <c r="F14" s="1355"/>
      <c r="G14" s="14">
        <v>20221229</v>
      </c>
      <c r="H14" s="1355"/>
    </row>
    <row r="15" spans="1:8">
      <c r="A15" s="421">
        <v>303</v>
      </c>
      <c r="B15" s="13" t="s">
        <v>23</v>
      </c>
      <c r="C15" s="14">
        <v>0</v>
      </c>
      <c r="D15" s="1355"/>
      <c r="E15" s="485">
        <v>0</v>
      </c>
      <c r="F15" s="1355"/>
      <c r="G15" s="14">
        <v>0</v>
      </c>
      <c r="H15" s="1355"/>
    </row>
    <row r="16" spans="1:8">
      <c r="A16" s="421">
        <v>303</v>
      </c>
      <c r="B16" s="13" t="s">
        <v>24</v>
      </c>
      <c r="C16" s="14">
        <v>0</v>
      </c>
      <c r="D16" s="1355"/>
      <c r="E16" s="485">
        <v>0</v>
      </c>
      <c r="F16" s="1355"/>
      <c r="G16" s="14">
        <v>0</v>
      </c>
      <c r="H16" s="1355"/>
    </row>
    <row r="17" spans="1:8">
      <c r="A17" s="8">
        <v>304</v>
      </c>
      <c r="B17" s="9" t="s">
        <v>25</v>
      </c>
      <c r="C17" s="10">
        <v>462784</v>
      </c>
      <c r="D17" s="1355"/>
      <c r="E17" s="484">
        <v>328693</v>
      </c>
      <c r="F17" s="1355"/>
      <c r="G17" s="10">
        <v>1314733</v>
      </c>
      <c r="H17" s="1355"/>
    </row>
    <row r="18" spans="1:8">
      <c r="A18" s="421">
        <v>304</v>
      </c>
      <c r="B18" s="13" t="s">
        <v>17</v>
      </c>
      <c r="C18" s="14" t="s">
        <v>2244</v>
      </c>
      <c r="D18" s="1355"/>
      <c r="E18" s="485" t="s">
        <v>1876</v>
      </c>
      <c r="F18" s="1355"/>
      <c r="G18" s="14" t="s">
        <v>2248</v>
      </c>
      <c r="H18" s="1355"/>
    </row>
    <row r="19" spans="1:8">
      <c r="A19" s="421">
        <v>304</v>
      </c>
      <c r="B19" s="13" t="s">
        <v>26</v>
      </c>
      <c r="C19" s="14">
        <v>12</v>
      </c>
      <c r="D19" s="1355"/>
      <c r="E19" s="485">
        <v>12</v>
      </c>
      <c r="F19" s="1355"/>
      <c r="G19" s="14">
        <v>12</v>
      </c>
      <c r="H19" s="1355"/>
    </row>
    <row r="20" spans="1:8">
      <c r="A20" s="421">
        <v>304</v>
      </c>
      <c r="B20" s="13" t="s">
        <v>27</v>
      </c>
      <c r="C20" s="14">
        <v>1</v>
      </c>
      <c r="D20" s="1355"/>
      <c r="E20" s="485">
        <v>70</v>
      </c>
      <c r="F20" s="1355"/>
      <c r="G20" s="14">
        <v>27</v>
      </c>
      <c r="H20" s="1355"/>
    </row>
    <row r="21" spans="1:8">
      <c r="A21" s="421">
        <v>304</v>
      </c>
      <c r="B21" s="13" t="s">
        <v>28</v>
      </c>
      <c r="C21" s="14">
        <v>4</v>
      </c>
      <c r="D21" s="1355"/>
      <c r="E21" s="485">
        <v>4</v>
      </c>
      <c r="F21" s="1355"/>
      <c r="G21" s="14">
        <v>201</v>
      </c>
      <c r="H21" s="1355"/>
    </row>
    <row r="22" spans="1:8">
      <c r="A22" s="421">
        <v>304</v>
      </c>
      <c r="B22" s="13" t="s">
        <v>29</v>
      </c>
      <c r="C22" s="14">
        <v>0</v>
      </c>
      <c r="D22" s="1355"/>
      <c r="E22" s="485">
        <v>0</v>
      </c>
      <c r="F22" s="1355"/>
      <c r="G22" s="14">
        <v>0</v>
      </c>
      <c r="H22" s="1355"/>
    </row>
    <row r="23" spans="1:8">
      <c r="A23" s="8">
        <v>304</v>
      </c>
      <c r="B23" s="9" t="s">
        <v>30</v>
      </c>
      <c r="C23" s="10">
        <v>4032</v>
      </c>
      <c r="D23" s="1355"/>
      <c r="E23" s="484">
        <v>1013</v>
      </c>
      <c r="F23" s="1355"/>
      <c r="G23" s="10">
        <v>4013</v>
      </c>
      <c r="H23" s="1355"/>
    </row>
    <row r="24" spans="1:8">
      <c r="A24" s="421">
        <v>304</v>
      </c>
      <c r="B24" s="13" t="s">
        <v>22</v>
      </c>
      <c r="C24" s="14" t="s">
        <v>1884</v>
      </c>
      <c r="D24" s="1355"/>
      <c r="E24" s="14" t="s">
        <v>2247</v>
      </c>
      <c r="F24" s="1355"/>
      <c r="G24" s="14" t="s">
        <v>1896</v>
      </c>
      <c r="H24" s="1355"/>
    </row>
    <row r="25" spans="1:8">
      <c r="A25" s="421">
        <v>304</v>
      </c>
      <c r="B25" s="13" t="s">
        <v>21</v>
      </c>
      <c r="C25" s="14">
        <v>0</v>
      </c>
      <c r="D25" s="1355"/>
      <c r="E25" s="485">
        <v>0</v>
      </c>
      <c r="F25" s="1355"/>
      <c r="G25" s="14">
        <v>0</v>
      </c>
      <c r="H25" s="1355"/>
    </row>
    <row r="26" spans="1:8">
      <c r="A26" s="421">
        <v>304</v>
      </c>
      <c r="B26" s="13" t="s">
        <v>31</v>
      </c>
      <c r="C26" s="14">
        <v>0</v>
      </c>
      <c r="D26" s="1355"/>
      <c r="E26" s="485">
        <v>0</v>
      </c>
      <c r="F26" s="1355"/>
      <c r="G26" s="14">
        <v>0</v>
      </c>
      <c r="H26" s="1355"/>
    </row>
    <row r="27" spans="1:8">
      <c r="A27" s="421">
        <v>304</v>
      </c>
      <c r="B27" s="13" t="s">
        <v>32</v>
      </c>
      <c r="C27" s="14"/>
      <c r="D27" s="1355"/>
      <c r="E27" s="485"/>
      <c r="F27" s="1355"/>
      <c r="G27" s="14"/>
      <c r="H27" s="1355"/>
    </row>
    <row r="28" spans="1:8">
      <c r="A28" s="421">
        <v>304</v>
      </c>
      <c r="B28" s="13" t="s">
        <v>33</v>
      </c>
      <c r="C28" s="14">
        <v>1</v>
      </c>
      <c r="D28" s="1355"/>
      <c r="E28" s="485">
        <v>1</v>
      </c>
      <c r="F28" s="1355"/>
      <c r="G28" s="14">
        <v>1</v>
      </c>
      <c r="H28" s="1355"/>
    </row>
    <row r="29" spans="1:8">
      <c r="A29" s="421">
        <v>304</v>
      </c>
      <c r="B29" s="13" t="s">
        <v>34</v>
      </c>
      <c r="C29" s="14">
        <v>0</v>
      </c>
      <c r="D29" s="1355"/>
      <c r="E29" s="485">
        <v>0</v>
      </c>
      <c r="F29" s="1355"/>
      <c r="G29" s="14">
        <v>0</v>
      </c>
      <c r="H29" s="1355"/>
    </row>
    <row r="30" spans="1:8">
      <c r="A30" s="421">
        <v>304</v>
      </c>
      <c r="B30" s="13" t="s">
        <v>35</v>
      </c>
      <c r="C30" s="14">
        <v>20210629</v>
      </c>
      <c r="D30" s="1355"/>
      <c r="E30" s="485">
        <v>20210611</v>
      </c>
      <c r="F30" s="1355"/>
      <c r="G30" s="16"/>
      <c r="H30" s="1355"/>
    </row>
    <row r="31" spans="1:8">
      <c r="A31" s="421">
        <v>304</v>
      </c>
      <c r="B31" s="13" t="s">
        <v>36</v>
      </c>
      <c r="C31" s="17" t="s">
        <v>2245</v>
      </c>
      <c r="D31" s="1355"/>
      <c r="E31" s="486" t="s">
        <v>2246</v>
      </c>
      <c r="F31" s="1355"/>
      <c r="G31" s="17" t="s">
        <v>2249</v>
      </c>
      <c r="H31" s="1355"/>
    </row>
    <row r="32" spans="1:8">
      <c r="A32" s="421">
        <v>304</v>
      </c>
      <c r="B32" s="13" t="s">
        <v>38</v>
      </c>
      <c r="C32" s="17" t="s">
        <v>1072</v>
      </c>
      <c r="D32" s="1355"/>
      <c r="E32" s="17" t="s">
        <v>1072</v>
      </c>
      <c r="F32" s="1355"/>
      <c r="G32" s="17" t="s">
        <v>1072</v>
      </c>
      <c r="H32" s="1355"/>
    </row>
    <row r="33" spans="1:8">
      <c r="A33" s="421">
        <v>304</v>
      </c>
      <c r="B33" s="13" t="s">
        <v>39</v>
      </c>
      <c r="C33" s="14">
        <v>0</v>
      </c>
      <c r="D33" s="1355"/>
      <c r="E33" s="485">
        <v>0</v>
      </c>
      <c r="F33" s="1355"/>
      <c r="G33" s="14">
        <v>1</v>
      </c>
      <c r="H33" s="1355"/>
    </row>
    <row r="34" spans="1:8">
      <c r="A34" s="421">
        <v>304</v>
      </c>
      <c r="B34" s="13" t="s">
        <v>40</v>
      </c>
      <c r="C34" s="14">
        <v>0</v>
      </c>
      <c r="D34" s="1355"/>
      <c r="E34" s="485">
        <v>0</v>
      </c>
      <c r="F34" s="1355"/>
      <c r="G34" s="14">
        <v>0</v>
      </c>
      <c r="H34" s="1355"/>
    </row>
    <row r="35" spans="1:8">
      <c r="A35" s="21">
        <v>301</v>
      </c>
      <c r="B35" s="9" t="s">
        <v>30</v>
      </c>
      <c r="C35" s="10">
        <v>4032</v>
      </c>
      <c r="D35" s="1355"/>
      <c r="E35" s="484">
        <v>1013</v>
      </c>
      <c r="F35" s="1355"/>
      <c r="G35" s="10">
        <v>4013</v>
      </c>
      <c r="H35" s="1355"/>
    </row>
    <row r="36" spans="1:8">
      <c r="A36" s="421">
        <v>301</v>
      </c>
      <c r="B36" s="13" t="s">
        <v>41</v>
      </c>
      <c r="C36" s="14">
        <v>2</v>
      </c>
      <c r="D36" s="1355"/>
      <c r="E36" s="485">
        <v>4</v>
      </c>
      <c r="F36" s="1355"/>
      <c r="G36" s="14">
        <v>2</v>
      </c>
      <c r="H36" s="1355"/>
    </row>
    <row r="37" spans="1:8">
      <c r="A37" s="421">
        <v>301</v>
      </c>
      <c r="B37" s="13" t="s">
        <v>32</v>
      </c>
      <c r="C37" s="14"/>
      <c r="D37" s="1355"/>
      <c r="E37" s="485"/>
      <c r="F37" s="1355"/>
      <c r="G37" s="14"/>
      <c r="H37" s="1355"/>
    </row>
    <row r="38" spans="1:8">
      <c r="A38" s="421">
        <v>301</v>
      </c>
      <c r="B38" s="13" t="s">
        <v>42</v>
      </c>
      <c r="C38" s="14" t="s">
        <v>1073</v>
      </c>
      <c r="D38" s="1355"/>
      <c r="E38" s="485" t="s">
        <v>1075</v>
      </c>
      <c r="F38" s="1355"/>
      <c r="G38" s="14" t="s">
        <v>1079</v>
      </c>
      <c r="H38" s="1355"/>
    </row>
    <row r="39" spans="1:8">
      <c r="A39" s="421">
        <v>301</v>
      </c>
      <c r="B39" s="13" t="s">
        <v>47</v>
      </c>
      <c r="C39" s="14">
        <v>1</v>
      </c>
      <c r="D39" s="1355"/>
      <c r="E39" s="485">
        <v>1</v>
      </c>
      <c r="F39" s="1355"/>
      <c r="G39" s="14">
        <v>1</v>
      </c>
      <c r="H39" s="1355"/>
    </row>
    <row r="40" spans="1:8">
      <c r="A40" s="421">
        <v>301</v>
      </c>
      <c r="B40" s="13" t="s">
        <v>48</v>
      </c>
      <c r="C40" s="14" t="s">
        <v>1074</v>
      </c>
      <c r="D40" s="1355"/>
      <c r="E40" s="485" t="s">
        <v>50</v>
      </c>
      <c r="F40" s="1355"/>
      <c r="G40" s="14" t="s">
        <v>1078</v>
      </c>
      <c r="H40" s="1355"/>
    </row>
    <row r="41" spans="1:8">
      <c r="A41" s="421">
        <v>301</v>
      </c>
      <c r="B41" s="13" t="s">
        <v>55</v>
      </c>
      <c r="C41" s="14">
        <v>0</v>
      </c>
      <c r="D41" s="1355"/>
      <c r="E41" s="485">
        <v>0</v>
      </c>
      <c r="F41" s="1355"/>
      <c r="G41" s="14">
        <v>0</v>
      </c>
      <c r="H41" s="1355"/>
    </row>
    <row r="42" spans="1:8">
      <c r="A42" s="421">
        <v>301</v>
      </c>
      <c r="B42" s="13" t="s">
        <v>56</v>
      </c>
      <c r="C42" s="14" t="s">
        <v>953</v>
      </c>
      <c r="D42" s="1355"/>
      <c r="E42" s="485"/>
      <c r="F42" s="1355"/>
      <c r="G42" s="14"/>
      <c r="H42" s="1355"/>
    </row>
    <row r="43" spans="1:8">
      <c r="A43" s="421">
        <v>301</v>
      </c>
      <c r="B43" s="13" t="s">
        <v>60</v>
      </c>
      <c r="C43" s="14">
        <v>7</v>
      </c>
      <c r="D43" s="1355"/>
      <c r="E43" s="485">
        <v>2</v>
      </c>
      <c r="F43" s="1355"/>
      <c r="G43" s="14">
        <v>7</v>
      </c>
      <c r="H43" s="1355"/>
    </row>
    <row r="44" spans="1:8">
      <c r="A44" s="421">
        <v>301</v>
      </c>
      <c r="B44" s="13" t="s">
        <v>34</v>
      </c>
      <c r="C44" s="14">
        <v>0</v>
      </c>
      <c r="D44" s="1355"/>
      <c r="E44" s="485">
        <v>0</v>
      </c>
      <c r="F44" s="1355"/>
      <c r="G44" s="14">
        <v>0</v>
      </c>
      <c r="H44" s="1355"/>
    </row>
    <row r="45" spans="1:8">
      <c r="A45" s="421">
        <v>301</v>
      </c>
      <c r="B45" s="13" t="s">
        <v>61</v>
      </c>
      <c r="C45" s="14" t="s">
        <v>953</v>
      </c>
      <c r="D45" s="1355"/>
      <c r="E45" s="485" t="s">
        <v>1076</v>
      </c>
      <c r="F45" s="1355"/>
      <c r="G45" s="14" t="s">
        <v>1077</v>
      </c>
      <c r="H45" s="1355"/>
    </row>
    <row r="46" spans="1:8">
      <c r="A46" s="421">
        <v>302</v>
      </c>
      <c r="B46" s="13" t="s">
        <v>26</v>
      </c>
      <c r="C46" s="14">
        <v>12</v>
      </c>
      <c r="D46" s="1355"/>
      <c r="E46" s="485">
        <v>12</v>
      </c>
      <c r="F46" s="1355"/>
      <c r="G46" s="14">
        <v>12</v>
      </c>
      <c r="H46" s="1355"/>
    </row>
    <row r="47" spans="1:8">
      <c r="A47" s="421">
        <v>302</v>
      </c>
      <c r="B47" s="13" t="s">
        <v>27</v>
      </c>
      <c r="C47" s="14">
        <v>1</v>
      </c>
      <c r="D47" s="1355"/>
      <c r="E47" s="485">
        <v>70</v>
      </c>
      <c r="F47" s="1355"/>
      <c r="G47" s="14">
        <v>27</v>
      </c>
      <c r="H47" s="1355"/>
    </row>
    <row r="48" spans="1:8">
      <c r="A48" s="421">
        <v>302</v>
      </c>
      <c r="B48" s="13" t="s">
        <v>68</v>
      </c>
      <c r="C48" s="14">
        <v>4</v>
      </c>
      <c r="D48" s="1355"/>
      <c r="E48" s="485">
        <v>4</v>
      </c>
      <c r="F48" s="1355"/>
      <c r="G48" s="14">
        <v>201</v>
      </c>
      <c r="H48" s="1355"/>
    </row>
    <row r="49" spans="1:8">
      <c r="A49" s="421">
        <v>302</v>
      </c>
      <c r="B49" s="13" t="s">
        <v>29</v>
      </c>
      <c r="C49" s="14">
        <v>0</v>
      </c>
      <c r="D49" s="1355"/>
      <c r="E49" s="485">
        <v>0</v>
      </c>
      <c r="F49" s="1355"/>
      <c r="G49" s="14">
        <v>0</v>
      </c>
      <c r="H49" s="1355"/>
    </row>
    <row r="50" spans="1:8">
      <c r="A50" s="8">
        <v>302</v>
      </c>
      <c r="B50" s="9" t="s">
        <v>30</v>
      </c>
      <c r="C50" s="10">
        <v>4032</v>
      </c>
      <c r="D50" s="1355"/>
      <c r="E50" s="484">
        <v>1013</v>
      </c>
      <c r="F50" s="1355"/>
      <c r="G50" s="10">
        <v>4013</v>
      </c>
      <c r="H50" s="1355"/>
    </row>
    <row r="51" spans="1:8">
      <c r="A51" s="421">
        <v>302</v>
      </c>
      <c r="B51" s="13" t="s">
        <v>69</v>
      </c>
      <c r="C51" s="14">
        <v>50</v>
      </c>
      <c r="D51" s="1355"/>
      <c r="E51" s="14">
        <v>100000</v>
      </c>
      <c r="F51" s="1355"/>
      <c r="G51" s="14">
        <v>0</v>
      </c>
      <c r="H51" s="1355"/>
    </row>
    <row r="52" spans="1:8">
      <c r="A52" s="421">
        <v>302</v>
      </c>
      <c r="B52" s="13" t="s">
        <v>31</v>
      </c>
      <c r="C52" s="14">
        <v>1</v>
      </c>
      <c r="D52" s="1355"/>
      <c r="E52" s="14">
        <v>1</v>
      </c>
      <c r="F52" s="1355"/>
      <c r="G52" s="14">
        <v>0</v>
      </c>
      <c r="H52" s="1355"/>
    </row>
    <row r="53" spans="1:8">
      <c r="A53" s="421">
        <v>302</v>
      </c>
      <c r="B53" s="13" t="s">
        <v>70</v>
      </c>
      <c r="C53" s="14">
        <v>0</v>
      </c>
      <c r="D53" s="1355"/>
      <c r="E53" s="14">
        <v>0</v>
      </c>
      <c r="F53" s="1355"/>
      <c r="G53" s="14">
        <v>0</v>
      </c>
      <c r="H53" s="1355"/>
    </row>
    <row r="54" spans="1:8">
      <c r="A54" s="421">
        <v>302</v>
      </c>
      <c r="B54" s="13" t="s">
        <v>71</v>
      </c>
      <c r="C54" s="14">
        <v>0</v>
      </c>
      <c r="D54" s="1355"/>
      <c r="E54" s="14">
        <v>0</v>
      </c>
      <c r="F54" s="1355"/>
      <c r="G54" s="14">
        <v>0</v>
      </c>
      <c r="H54" s="1355"/>
    </row>
    <row r="55" spans="1:8">
      <c r="A55" s="421">
        <v>302</v>
      </c>
      <c r="B55" s="13" t="s">
        <v>72</v>
      </c>
      <c r="C55" s="14">
        <v>1</v>
      </c>
      <c r="D55" s="1355"/>
      <c r="E55" s="14">
        <v>4</v>
      </c>
      <c r="F55" s="1355"/>
      <c r="G55" s="14">
        <v>2</v>
      </c>
      <c r="H55" s="1355"/>
    </row>
    <row r="56" spans="1:8">
      <c r="A56" s="421">
        <v>302</v>
      </c>
      <c r="B56" s="13" t="s">
        <v>73</v>
      </c>
      <c r="C56" s="14">
        <v>1</v>
      </c>
      <c r="D56" s="1355"/>
      <c r="E56" s="14">
        <v>1</v>
      </c>
      <c r="F56" s="1355"/>
      <c r="G56" s="14">
        <v>1</v>
      </c>
      <c r="H56" s="1355"/>
    </row>
    <row r="57" spans="1:8">
      <c r="A57" s="421">
        <v>302</v>
      </c>
      <c r="B57" s="13" t="s">
        <v>74</v>
      </c>
      <c r="C57" s="14">
        <v>1</v>
      </c>
      <c r="D57" s="1355"/>
      <c r="E57" s="14">
        <v>1</v>
      </c>
      <c r="F57" s="1355"/>
      <c r="G57" s="14">
        <v>1</v>
      </c>
      <c r="H57" s="1355"/>
    </row>
    <row r="58" spans="1:8">
      <c r="A58" s="421">
        <v>302</v>
      </c>
      <c r="B58" s="13" t="s">
        <v>75</v>
      </c>
      <c r="C58" s="14">
        <v>1</v>
      </c>
      <c r="D58" s="1355"/>
      <c r="E58" s="14">
        <v>1</v>
      </c>
      <c r="F58" s="1355"/>
      <c r="G58" s="14">
        <v>1</v>
      </c>
      <c r="H58" s="1355"/>
    </row>
    <row r="59" spans="1:8">
      <c r="A59" s="421">
        <v>302</v>
      </c>
      <c r="B59" s="13" t="s">
        <v>42</v>
      </c>
      <c r="C59" s="14" t="s">
        <v>1073</v>
      </c>
      <c r="D59" s="1355"/>
      <c r="E59" s="485" t="s">
        <v>1075</v>
      </c>
      <c r="F59" s="1355"/>
      <c r="G59" s="14" t="s">
        <v>1073</v>
      </c>
      <c r="H59" s="1355"/>
    </row>
    <row r="60" spans="1:8">
      <c r="A60" s="421">
        <v>302</v>
      </c>
      <c r="B60" s="13" t="s">
        <v>77</v>
      </c>
      <c r="C60" s="14" t="s">
        <v>1081</v>
      </c>
      <c r="D60" s="1355"/>
      <c r="E60" s="485" t="s">
        <v>79</v>
      </c>
      <c r="F60" s="1355"/>
      <c r="G60" s="14" t="s">
        <v>1084</v>
      </c>
      <c r="H60" s="1355"/>
    </row>
    <row r="61" spans="1:8">
      <c r="A61" s="421">
        <v>302</v>
      </c>
      <c r="B61" s="13" t="s">
        <v>89</v>
      </c>
      <c r="C61" s="14" t="s">
        <v>1080</v>
      </c>
      <c r="D61" s="1355"/>
      <c r="E61" s="485" t="s">
        <v>1083</v>
      </c>
      <c r="F61" s="1355"/>
      <c r="G61" s="14" t="s">
        <v>1085</v>
      </c>
      <c r="H61" s="1355"/>
    </row>
    <row r="62" spans="1:8">
      <c r="A62" s="421">
        <v>302</v>
      </c>
      <c r="B62" s="13" t="s">
        <v>101</v>
      </c>
      <c r="C62" s="14" t="s">
        <v>1082</v>
      </c>
      <c r="D62" s="1355"/>
      <c r="E62" s="14" t="s">
        <v>1082</v>
      </c>
      <c r="F62" s="1355"/>
      <c r="G62" s="14" t="s">
        <v>76</v>
      </c>
      <c r="H62" s="1355"/>
    </row>
    <row r="63" spans="1:8">
      <c r="A63" s="421">
        <v>302</v>
      </c>
      <c r="B63" s="13" t="s">
        <v>103</v>
      </c>
      <c r="C63" s="14" t="s">
        <v>1073</v>
      </c>
      <c r="D63" s="1355"/>
      <c r="E63" s="485" t="s">
        <v>1075</v>
      </c>
      <c r="F63" s="1355"/>
      <c r="G63" s="14"/>
      <c r="H63" s="1355"/>
    </row>
    <row r="64" spans="1:8">
      <c r="A64" s="421">
        <v>302</v>
      </c>
      <c r="B64" s="13" t="s">
        <v>104</v>
      </c>
      <c r="C64" s="14">
        <v>0</v>
      </c>
      <c r="D64" s="1355"/>
      <c r="E64" s="485">
        <v>0</v>
      </c>
      <c r="F64" s="1355"/>
      <c r="G64" s="14">
        <v>0</v>
      </c>
      <c r="H64" s="1355"/>
    </row>
    <row r="65" spans="1:8">
      <c r="A65" s="421">
        <v>302</v>
      </c>
      <c r="B65" s="13" t="s">
        <v>105</v>
      </c>
      <c r="C65" s="14">
        <v>5</v>
      </c>
      <c r="D65" s="1355"/>
      <c r="E65" s="485">
        <v>1</v>
      </c>
      <c r="F65" s="1355"/>
      <c r="G65" s="14">
        <v>1</v>
      </c>
      <c r="H65" s="1355"/>
    </row>
    <row r="66" spans="1:8">
      <c r="A66" s="8">
        <v>305</v>
      </c>
      <c r="B66" s="9" t="s">
        <v>106</v>
      </c>
      <c r="C66" s="14" t="s">
        <v>107</v>
      </c>
      <c r="D66" s="1355"/>
      <c r="E66" s="14" t="s">
        <v>107</v>
      </c>
      <c r="F66" s="1355"/>
      <c r="G66" s="10">
        <v>1314733</v>
      </c>
      <c r="H66" s="1355"/>
    </row>
    <row r="67" spans="1:8">
      <c r="A67" s="421">
        <v>305</v>
      </c>
      <c r="B67" s="13" t="s">
        <v>108</v>
      </c>
      <c r="C67" s="14" t="s">
        <v>107</v>
      </c>
      <c r="D67" s="1355"/>
      <c r="E67" s="14" t="s">
        <v>107</v>
      </c>
      <c r="F67" s="1355"/>
      <c r="G67" s="14">
        <v>331693</v>
      </c>
      <c r="H67" s="1355"/>
    </row>
    <row r="68" spans="1:8">
      <c r="A68" s="421">
        <v>305</v>
      </c>
      <c r="B68" s="13" t="s">
        <v>109</v>
      </c>
      <c r="C68" s="14" t="s">
        <v>107</v>
      </c>
      <c r="D68" s="1355"/>
      <c r="E68" s="14" t="s">
        <v>107</v>
      </c>
      <c r="F68" s="1355"/>
      <c r="G68" s="14" t="s">
        <v>1086</v>
      </c>
      <c r="H68" s="1355"/>
    </row>
    <row r="69" spans="1:8">
      <c r="A69" s="421">
        <v>305</v>
      </c>
      <c r="B69" s="13" t="s">
        <v>112</v>
      </c>
      <c r="C69" s="14" t="s">
        <v>107</v>
      </c>
      <c r="D69" s="1355"/>
      <c r="E69" s="14" t="s">
        <v>107</v>
      </c>
      <c r="F69" s="1355"/>
      <c r="G69" s="14">
        <v>1</v>
      </c>
      <c r="H69" s="1355"/>
    </row>
    <row r="70" spans="1:8">
      <c r="A70" s="8">
        <v>305</v>
      </c>
      <c r="B70" s="9" t="s">
        <v>106</v>
      </c>
      <c r="C70" s="14" t="s">
        <v>107</v>
      </c>
      <c r="D70" s="1355"/>
      <c r="E70" s="14" t="s">
        <v>107</v>
      </c>
      <c r="F70" s="1355"/>
      <c r="G70" s="10">
        <v>1314733</v>
      </c>
      <c r="H70" s="1355"/>
    </row>
    <row r="71" spans="1:8" s="444" customFormat="1">
      <c r="A71" s="421">
        <v>305</v>
      </c>
      <c r="B71" s="13" t="s">
        <v>108</v>
      </c>
      <c r="C71" s="14" t="s">
        <v>107</v>
      </c>
      <c r="D71" s="1355"/>
      <c r="E71" s="14" t="s">
        <v>107</v>
      </c>
      <c r="F71" s="1355"/>
      <c r="G71" s="14">
        <v>266157</v>
      </c>
      <c r="H71" s="1355"/>
    </row>
    <row r="72" spans="1:8" s="444" customFormat="1">
      <c r="A72" s="421">
        <v>305</v>
      </c>
      <c r="B72" s="13" t="s">
        <v>109</v>
      </c>
      <c r="C72" s="14" t="s">
        <v>107</v>
      </c>
      <c r="D72" s="1355"/>
      <c r="E72" s="14" t="s">
        <v>107</v>
      </c>
      <c r="F72" s="1355"/>
      <c r="G72" s="14" t="s">
        <v>1087</v>
      </c>
      <c r="H72" s="1355"/>
    </row>
    <row r="73" spans="1:8" s="444" customFormat="1">
      <c r="A73" s="421">
        <v>305</v>
      </c>
      <c r="B73" s="13" t="s">
        <v>112</v>
      </c>
      <c r="C73" s="14" t="s">
        <v>107</v>
      </c>
      <c r="D73" s="1355"/>
      <c r="E73" s="14" t="s">
        <v>107</v>
      </c>
      <c r="F73" s="1355"/>
      <c r="G73" s="14">
        <v>1</v>
      </c>
      <c r="H73" s="1355"/>
    </row>
    <row r="74" spans="1:8" s="444" customFormat="1">
      <c r="A74" s="422"/>
      <c r="B74" s="58"/>
      <c r="C74" s="482"/>
      <c r="D74" s="483"/>
      <c r="E74" s="482"/>
      <c r="F74" s="483"/>
      <c r="G74" s="482"/>
      <c r="H74" s="422"/>
    </row>
    <row r="75" spans="1:8" s="444" customFormat="1">
      <c r="A75" s="422"/>
      <c r="B75" s="58"/>
      <c r="C75" s="482"/>
      <c r="D75" s="483"/>
      <c r="E75" s="482"/>
      <c r="F75" s="483"/>
      <c r="G75" s="482"/>
      <c r="H75" s="422"/>
    </row>
    <row r="76" spans="1:8" s="444" customFormat="1">
      <c r="A76" s="422"/>
      <c r="B76" s="58"/>
      <c r="C76" s="482"/>
      <c r="D76" s="483"/>
      <c r="E76" s="482"/>
      <c r="F76" s="483"/>
      <c r="G76" s="482"/>
      <c r="H76" s="422"/>
    </row>
    <row r="79" spans="1:8" ht="18">
      <c r="A79" s="1095" t="s">
        <v>955</v>
      </c>
      <c r="B79" s="1095"/>
      <c r="C79" s="1095"/>
    </row>
    <row r="80" spans="1:8">
      <c r="A80" s="1094" t="s">
        <v>956</v>
      </c>
      <c r="B80" s="1094"/>
      <c r="C80" s="400"/>
    </row>
    <row r="81" spans="1:8">
      <c r="A81" s="1118" t="s">
        <v>3</v>
      </c>
      <c r="B81" s="1119" t="s">
        <v>957</v>
      </c>
      <c r="C81" s="1353" t="s">
        <v>958</v>
      </c>
      <c r="D81" s="1354"/>
      <c r="E81" s="1353" t="s">
        <v>959</v>
      </c>
      <c r="F81" s="1354"/>
      <c r="G81" s="150"/>
      <c r="H81"/>
    </row>
    <row r="82" spans="1:8" ht="85.5">
      <c r="A82" s="1352"/>
      <c r="B82" s="1130"/>
      <c r="C82" s="7" t="s">
        <v>15</v>
      </c>
      <c r="D82" s="411" t="s">
        <v>1040</v>
      </c>
      <c r="E82" s="7" t="s">
        <v>15</v>
      </c>
      <c r="F82" s="411" t="s">
        <v>1040</v>
      </c>
      <c r="G82" s="150"/>
      <c r="H82"/>
    </row>
    <row r="83" spans="1:8">
      <c r="A83" s="8">
        <v>303</v>
      </c>
      <c r="B83" s="9" t="s">
        <v>16</v>
      </c>
      <c r="C83" s="10">
        <v>25430356</v>
      </c>
      <c r="D83" s="1091"/>
      <c r="E83" s="10">
        <v>18088980</v>
      </c>
      <c r="F83" s="1355"/>
      <c r="G83" s="150"/>
      <c r="H83"/>
    </row>
    <row r="84" spans="1:8">
      <c r="A84" s="421">
        <v>303</v>
      </c>
      <c r="B84" s="13" t="s">
        <v>17</v>
      </c>
      <c r="C84" s="14" t="s">
        <v>2250</v>
      </c>
      <c r="D84" s="1092"/>
      <c r="E84" s="14" t="s">
        <v>2253</v>
      </c>
      <c r="F84" s="1355"/>
      <c r="G84" s="150"/>
      <c r="H84"/>
    </row>
    <row r="85" spans="1:8">
      <c r="A85" s="421">
        <v>303</v>
      </c>
      <c r="B85" s="13" t="s">
        <v>18</v>
      </c>
      <c r="C85" s="14">
        <v>1</v>
      </c>
      <c r="D85" s="1092"/>
      <c r="E85" s="14">
        <v>1</v>
      </c>
      <c r="F85" s="1355"/>
      <c r="G85" s="150"/>
      <c r="H85"/>
    </row>
    <row r="86" spans="1:8">
      <c r="A86" s="421">
        <v>303</v>
      </c>
      <c r="B86" s="13" t="s">
        <v>19</v>
      </c>
      <c r="C86" s="14">
        <v>2</v>
      </c>
      <c r="D86" s="1092"/>
      <c r="E86" s="14">
        <v>2</v>
      </c>
      <c r="F86" s="1355"/>
      <c r="G86" s="150"/>
      <c r="H86"/>
    </row>
    <row r="87" spans="1:8">
      <c r="A87" s="421">
        <v>303</v>
      </c>
      <c r="B87" s="13" t="s">
        <v>20</v>
      </c>
      <c r="C87" s="14">
        <v>0</v>
      </c>
      <c r="D87" s="1092"/>
      <c r="E87" s="14">
        <v>0</v>
      </c>
      <c r="F87" s="1355"/>
      <c r="G87" s="150"/>
      <c r="H87"/>
    </row>
    <row r="88" spans="1:8">
      <c r="A88" s="421">
        <v>303</v>
      </c>
      <c r="B88" s="13" t="s">
        <v>21</v>
      </c>
      <c r="C88" s="17" t="s">
        <v>2251</v>
      </c>
      <c r="D88" s="1092"/>
      <c r="E88" s="17" t="s">
        <v>2254</v>
      </c>
      <c r="F88" s="1355"/>
      <c r="G88" s="150"/>
      <c r="H88"/>
    </row>
    <row r="89" spans="1:8" s="444" customFormat="1">
      <c r="A89" s="421">
        <v>303</v>
      </c>
      <c r="B89" s="13" t="s">
        <v>22</v>
      </c>
      <c r="C89" s="17">
        <v>20210629</v>
      </c>
      <c r="D89" s="1092"/>
      <c r="E89" s="14">
        <v>20210629</v>
      </c>
      <c r="F89" s="1355"/>
      <c r="G89" s="150"/>
    </row>
    <row r="90" spans="1:8">
      <c r="A90" s="421">
        <v>303</v>
      </c>
      <c r="B90" s="13" t="s">
        <v>23</v>
      </c>
      <c r="C90" s="14">
        <v>2</v>
      </c>
      <c r="D90" s="1092"/>
      <c r="E90" s="14">
        <v>2</v>
      </c>
      <c r="F90" s="1355"/>
      <c r="G90" s="150"/>
      <c r="H90"/>
    </row>
    <row r="91" spans="1:8">
      <c r="A91" s="421">
        <v>303</v>
      </c>
      <c r="B91" s="13" t="s">
        <v>24</v>
      </c>
      <c r="C91" s="14">
        <v>1</v>
      </c>
      <c r="D91" s="1092"/>
      <c r="E91" s="14">
        <v>1</v>
      </c>
      <c r="F91" s="1355"/>
      <c r="G91" s="150"/>
      <c r="H91"/>
    </row>
    <row r="92" spans="1:8">
      <c r="A92" s="8">
        <v>304</v>
      </c>
      <c r="B92" s="9" t="s">
        <v>25</v>
      </c>
      <c r="C92" s="10">
        <v>25430356</v>
      </c>
      <c r="D92" s="1092"/>
      <c r="E92" s="10">
        <v>18088980</v>
      </c>
      <c r="F92" s="1355"/>
      <c r="G92" s="150"/>
      <c r="H92"/>
    </row>
    <row r="93" spans="1:8">
      <c r="A93" s="421">
        <v>304</v>
      </c>
      <c r="B93" s="13" t="s">
        <v>17</v>
      </c>
      <c r="C93" s="14" t="s">
        <v>2250</v>
      </c>
      <c r="D93" s="1092"/>
      <c r="E93" s="14" t="s">
        <v>2253</v>
      </c>
      <c r="F93" s="1355"/>
      <c r="G93" s="150"/>
      <c r="H93"/>
    </row>
    <row r="94" spans="1:8">
      <c r="A94" s="421">
        <v>304</v>
      </c>
      <c r="B94" s="13" t="s">
        <v>26</v>
      </c>
      <c r="C94" s="14">
        <v>12</v>
      </c>
      <c r="D94" s="1092"/>
      <c r="E94" s="14">
        <v>12</v>
      </c>
      <c r="F94" s="1355"/>
      <c r="G94" s="150"/>
      <c r="H94"/>
    </row>
    <row r="95" spans="1:8">
      <c r="A95" s="421">
        <v>304</v>
      </c>
      <c r="B95" s="13" t="s">
        <v>27</v>
      </c>
      <c r="C95" s="14">
        <v>20</v>
      </c>
      <c r="D95" s="1092"/>
      <c r="E95" s="14">
        <v>20</v>
      </c>
      <c r="F95" s="1355"/>
      <c r="G95" s="150"/>
      <c r="H95"/>
    </row>
    <row r="96" spans="1:8">
      <c r="A96" s="421">
        <v>304</v>
      </c>
      <c r="B96" s="13" t="s">
        <v>28</v>
      </c>
      <c r="C96" s="14">
        <v>6</v>
      </c>
      <c r="D96" s="1092"/>
      <c r="E96" s="14">
        <v>6</v>
      </c>
      <c r="F96" s="1355"/>
      <c r="G96" s="150"/>
      <c r="H96"/>
    </row>
    <row r="97" spans="1:8">
      <c r="A97" s="421">
        <v>304</v>
      </c>
      <c r="B97" s="13" t="s">
        <v>29</v>
      </c>
      <c r="C97" s="14">
        <v>0</v>
      </c>
      <c r="D97" s="1092"/>
      <c r="E97" s="14">
        <v>0</v>
      </c>
      <c r="F97" s="1355"/>
      <c r="G97" s="150"/>
      <c r="H97"/>
    </row>
    <row r="98" spans="1:8">
      <c r="A98" s="8">
        <v>304</v>
      </c>
      <c r="B98" s="9" t="s">
        <v>30</v>
      </c>
      <c r="C98" s="10">
        <v>2388</v>
      </c>
      <c r="D98" s="1092"/>
      <c r="E98" s="10">
        <v>1044</v>
      </c>
      <c r="F98" s="1355"/>
      <c r="G98" s="150"/>
      <c r="H98"/>
    </row>
    <row r="99" spans="1:8">
      <c r="A99" s="421">
        <v>304</v>
      </c>
      <c r="B99" s="13" t="s">
        <v>22</v>
      </c>
      <c r="C99" s="14" t="s">
        <v>1884</v>
      </c>
      <c r="D99" s="1092"/>
      <c r="E99" s="14" t="s">
        <v>1884</v>
      </c>
      <c r="F99" s="1355"/>
      <c r="G99" s="150"/>
      <c r="H99"/>
    </row>
    <row r="100" spans="1:8">
      <c r="A100" s="421">
        <v>304</v>
      </c>
      <c r="B100" s="13" t="s">
        <v>21</v>
      </c>
      <c r="C100" s="17" t="s">
        <v>2251</v>
      </c>
      <c r="D100" s="1092"/>
      <c r="E100" s="17" t="s">
        <v>2254</v>
      </c>
      <c r="F100" s="1355"/>
      <c r="G100" s="150"/>
      <c r="H100"/>
    </row>
    <row r="101" spans="1:8">
      <c r="A101" s="421">
        <v>304</v>
      </c>
      <c r="B101" s="13" t="s">
        <v>31</v>
      </c>
      <c r="C101" s="14">
        <v>0</v>
      </c>
      <c r="D101" s="1092"/>
      <c r="E101" s="14">
        <v>0</v>
      </c>
      <c r="F101" s="1355"/>
      <c r="G101" s="150"/>
      <c r="H101"/>
    </row>
    <row r="102" spans="1:8">
      <c r="A102" s="421">
        <v>304</v>
      </c>
      <c r="B102" s="13" t="s">
        <v>32</v>
      </c>
      <c r="C102" s="14"/>
      <c r="D102" s="1092"/>
      <c r="E102" s="14"/>
      <c r="F102" s="1355"/>
      <c r="G102" s="150"/>
      <c r="H102"/>
    </row>
    <row r="103" spans="1:8">
      <c r="A103" s="421">
        <v>304</v>
      </c>
      <c r="B103" s="13" t="s">
        <v>33</v>
      </c>
      <c r="C103" s="14">
        <v>1</v>
      </c>
      <c r="D103" s="1092"/>
      <c r="E103" s="14">
        <v>1</v>
      </c>
      <c r="F103" s="1355"/>
      <c r="G103" s="150"/>
      <c r="H103"/>
    </row>
    <row r="104" spans="1:8">
      <c r="A104" s="421">
        <v>304</v>
      </c>
      <c r="B104" s="13" t="s">
        <v>34</v>
      </c>
      <c r="C104" s="14">
        <v>0</v>
      </c>
      <c r="D104" s="1092"/>
      <c r="E104" s="14">
        <v>0</v>
      </c>
      <c r="F104" s="1355"/>
      <c r="G104" s="150"/>
      <c r="H104"/>
    </row>
    <row r="105" spans="1:8">
      <c r="A105" s="421">
        <v>304</v>
      </c>
      <c r="B105" s="13" t="s">
        <v>35</v>
      </c>
      <c r="C105" s="17">
        <v>20210629</v>
      </c>
      <c r="D105" s="1092"/>
      <c r="E105" s="14">
        <v>20210629</v>
      </c>
      <c r="F105" s="1355"/>
      <c r="G105" s="150"/>
      <c r="H105"/>
    </row>
    <row r="106" spans="1:8">
      <c r="A106" s="421">
        <v>304</v>
      </c>
      <c r="B106" s="13" t="s">
        <v>36</v>
      </c>
      <c r="C106" s="17" t="s">
        <v>2252</v>
      </c>
      <c r="D106" s="1092"/>
      <c r="E106" s="17" t="s">
        <v>2252</v>
      </c>
      <c r="F106" s="1355"/>
      <c r="G106" s="150"/>
      <c r="H106"/>
    </row>
    <row r="107" spans="1:8">
      <c r="A107" s="421">
        <v>304</v>
      </c>
      <c r="B107" s="13" t="s">
        <v>38</v>
      </c>
      <c r="C107" s="17" t="s">
        <v>1088</v>
      </c>
      <c r="D107" s="1092"/>
      <c r="E107" s="17" t="s">
        <v>1088</v>
      </c>
      <c r="F107" s="1355"/>
      <c r="G107" s="150"/>
      <c r="H107"/>
    </row>
    <row r="108" spans="1:8">
      <c r="A108" s="421">
        <v>304</v>
      </c>
      <c r="B108" s="13" t="s">
        <v>39</v>
      </c>
      <c r="C108" s="17">
        <v>0</v>
      </c>
      <c r="D108" s="1092"/>
      <c r="E108" s="17">
        <v>0</v>
      </c>
      <c r="F108" s="1355"/>
      <c r="G108" s="150"/>
      <c r="H108"/>
    </row>
    <row r="109" spans="1:8">
      <c r="A109" s="421">
        <v>304</v>
      </c>
      <c r="B109" s="13" t="s">
        <v>40</v>
      </c>
      <c r="C109" s="14">
        <v>0</v>
      </c>
      <c r="D109" s="1092"/>
      <c r="E109" s="14">
        <v>0</v>
      </c>
      <c r="F109" s="1355"/>
      <c r="G109" s="150"/>
      <c r="H109"/>
    </row>
    <row r="110" spans="1:8">
      <c r="A110" s="21">
        <v>301</v>
      </c>
      <c r="B110" s="9" t="s">
        <v>30</v>
      </c>
      <c r="C110" s="10">
        <v>2388</v>
      </c>
      <c r="D110" s="1092"/>
      <c r="E110" s="10">
        <v>1044</v>
      </c>
      <c r="F110" s="1355"/>
      <c r="G110" s="150"/>
      <c r="H110"/>
    </row>
    <row r="111" spans="1:8">
      <c r="A111" s="421">
        <v>301</v>
      </c>
      <c r="B111" s="13" t="s">
        <v>41</v>
      </c>
      <c r="C111" s="14">
        <v>2</v>
      </c>
      <c r="D111" s="1092"/>
      <c r="E111" s="14">
        <v>2</v>
      </c>
      <c r="F111" s="1355"/>
      <c r="G111" s="150"/>
      <c r="H111"/>
    </row>
    <row r="112" spans="1:8">
      <c r="A112" s="421">
        <v>301</v>
      </c>
      <c r="B112" s="13" t="s">
        <v>32</v>
      </c>
      <c r="C112" s="14"/>
      <c r="D112" s="1092"/>
      <c r="E112" s="14"/>
      <c r="F112" s="1355"/>
      <c r="G112" s="150"/>
      <c r="H112"/>
    </row>
    <row r="113" spans="1:8">
      <c r="A113" s="421">
        <v>301</v>
      </c>
      <c r="B113" s="13" t="s">
        <v>42</v>
      </c>
      <c r="C113" s="14" t="s">
        <v>46</v>
      </c>
      <c r="D113" s="1092"/>
      <c r="E113" s="14" t="s">
        <v>952</v>
      </c>
      <c r="F113" s="1355"/>
      <c r="G113" s="150"/>
      <c r="H113"/>
    </row>
    <row r="114" spans="1:8">
      <c r="A114" s="421">
        <v>301</v>
      </c>
      <c r="B114" s="13" t="s">
        <v>47</v>
      </c>
      <c r="C114" s="14">
        <v>1</v>
      </c>
      <c r="D114" s="1092"/>
      <c r="E114" s="14">
        <v>1</v>
      </c>
      <c r="F114" s="1355"/>
      <c r="G114" s="150"/>
      <c r="H114"/>
    </row>
    <row r="115" spans="1:8">
      <c r="A115" s="421">
        <v>301</v>
      </c>
      <c r="B115" s="13" t="s">
        <v>48</v>
      </c>
      <c r="C115" s="14" t="s">
        <v>132</v>
      </c>
      <c r="D115" s="1092"/>
      <c r="E115" s="14" t="s">
        <v>960</v>
      </c>
      <c r="F115" s="1355"/>
      <c r="G115" s="150"/>
      <c r="H115"/>
    </row>
    <row r="116" spans="1:8">
      <c r="A116" s="421">
        <v>301</v>
      </c>
      <c r="B116" s="13" t="s">
        <v>55</v>
      </c>
      <c r="C116" s="14">
        <v>0</v>
      </c>
      <c r="D116" s="1092"/>
      <c r="E116" s="14">
        <v>0</v>
      </c>
      <c r="F116" s="1355"/>
      <c r="G116" s="150"/>
      <c r="H116"/>
    </row>
    <row r="117" spans="1:8">
      <c r="A117" s="421">
        <v>301</v>
      </c>
      <c r="B117" s="13" t="s">
        <v>56</v>
      </c>
      <c r="C117" s="17" t="s">
        <v>135</v>
      </c>
      <c r="D117" s="1092"/>
      <c r="E117" s="17" t="s">
        <v>961</v>
      </c>
      <c r="F117" s="1355"/>
      <c r="G117" s="150"/>
      <c r="H117"/>
    </row>
    <row r="118" spans="1:8">
      <c r="A118" s="421">
        <v>301</v>
      </c>
      <c r="B118" s="13" t="s">
        <v>60</v>
      </c>
      <c r="C118" s="14">
        <v>1</v>
      </c>
      <c r="D118" s="1092"/>
      <c r="E118" s="14">
        <v>1</v>
      </c>
      <c r="F118" s="1355"/>
      <c r="G118" s="150"/>
      <c r="H118"/>
    </row>
    <row r="119" spans="1:8">
      <c r="A119" s="421">
        <v>301</v>
      </c>
      <c r="B119" s="13" t="s">
        <v>34</v>
      </c>
      <c r="C119" s="14">
        <v>0</v>
      </c>
      <c r="D119" s="1092"/>
      <c r="E119" s="14">
        <v>0</v>
      </c>
      <c r="F119" s="1355"/>
      <c r="G119" s="150"/>
      <c r="H119"/>
    </row>
    <row r="120" spans="1:8">
      <c r="A120" s="421">
        <v>301</v>
      </c>
      <c r="B120" s="13" t="s">
        <v>61</v>
      </c>
      <c r="C120" s="14" t="s">
        <v>962</v>
      </c>
      <c r="D120" s="1092"/>
      <c r="E120" s="14" t="s">
        <v>963</v>
      </c>
      <c r="F120" s="1355"/>
      <c r="G120" s="150"/>
      <c r="H120"/>
    </row>
    <row r="121" spans="1:8">
      <c r="A121" s="421">
        <v>302</v>
      </c>
      <c r="B121" s="13" t="s">
        <v>26</v>
      </c>
      <c r="C121" s="14">
        <v>12</v>
      </c>
      <c r="D121" s="1092"/>
      <c r="E121" s="14">
        <v>12</v>
      </c>
      <c r="F121" s="1355"/>
      <c r="G121" s="150"/>
      <c r="H121"/>
    </row>
    <row r="122" spans="1:8">
      <c r="A122" s="421">
        <v>302</v>
      </c>
      <c r="B122" s="13" t="s">
        <v>27</v>
      </c>
      <c r="C122" s="14">
        <v>20</v>
      </c>
      <c r="D122" s="1092"/>
      <c r="E122" s="14">
        <v>20</v>
      </c>
      <c r="F122" s="1355"/>
      <c r="G122" s="150"/>
      <c r="H122"/>
    </row>
    <row r="123" spans="1:8">
      <c r="A123" s="421">
        <v>302</v>
      </c>
      <c r="B123" s="13" t="s">
        <v>68</v>
      </c>
      <c r="C123" s="14">
        <v>6</v>
      </c>
      <c r="D123" s="1092"/>
      <c r="E123" s="14">
        <v>6</v>
      </c>
      <c r="F123" s="1355"/>
      <c r="G123" s="150"/>
      <c r="H123"/>
    </row>
    <row r="124" spans="1:8">
      <c r="A124" s="421">
        <v>302</v>
      </c>
      <c r="B124" s="13" t="s">
        <v>29</v>
      </c>
      <c r="C124" s="14">
        <v>0</v>
      </c>
      <c r="D124" s="1092"/>
      <c r="E124" s="14">
        <v>0</v>
      </c>
      <c r="F124" s="1355"/>
      <c r="G124" s="150"/>
      <c r="H124"/>
    </row>
    <row r="125" spans="1:8">
      <c r="A125" s="8">
        <v>302</v>
      </c>
      <c r="B125" s="9" t="s">
        <v>30</v>
      </c>
      <c r="C125" s="10">
        <v>2388</v>
      </c>
      <c r="D125" s="1092"/>
      <c r="E125" s="10">
        <v>1044</v>
      </c>
      <c r="F125" s="1355"/>
      <c r="G125" s="150"/>
      <c r="H125"/>
    </row>
    <row r="126" spans="1:8">
      <c r="A126" s="421">
        <v>302</v>
      </c>
      <c r="B126" s="13" t="s">
        <v>69</v>
      </c>
      <c r="C126" s="17">
        <v>100</v>
      </c>
      <c r="D126" s="1092"/>
      <c r="E126" s="17">
        <v>500</v>
      </c>
      <c r="F126" s="1355"/>
      <c r="G126" s="150"/>
      <c r="H126"/>
    </row>
    <row r="127" spans="1:8">
      <c r="A127" s="421">
        <v>302</v>
      </c>
      <c r="B127" s="13" t="s">
        <v>31</v>
      </c>
      <c r="C127" s="17">
        <v>100</v>
      </c>
      <c r="D127" s="1092"/>
      <c r="E127" s="17">
        <v>500</v>
      </c>
      <c r="F127" s="1355"/>
      <c r="G127" s="150"/>
      <c r="H127"/>
    </row>
    <row r="128" spans="1:8">
      <c r="A128" s="421">
        <v>302</v>
      </c>
      <c r="B128" s="13" t="s">
        <v>70</v>
      </c>
      <c r="C128" s="14">
        <v>2</v>
      </c>
      <c r="D128" s="1092"/>
      <c r="E128" s="14">
        <v>2</v>
      </c>
      <c r="F128" s="1355"/>
      <c r="G128" s="150"/>
      <c r="H128"/>
    </row>
    <row r="129" spans="1:8">
      <c r="A129" s="421">
        <v>302</v>
      </c>
      <c r="B129" s="13" t="s">
        <v>71</v>
      </c>
      <c r="C129" s="14">
        <v>0</v>
      </c>
      <c r="D129" s="1092"/>
      <c r="E129" s="14">
        <v>0</v>
      </c>
      <c r="F129" s="1355"/>
      <c r="G129" s="150"/>
      <c r="H129"/>
    </row>
    <row r="130" spans="1:8">
      <c r="A130" s="421">
        <v>302</v>
      </c>
      <c r="B130" s="13" t="s">
        <v>72</v>
      </c>
      <c r="C130" s="14">
        <v>2</v>
      </c>
      <c r="D130" s="1092"/>
      <c r="E130" s="14">
        <v>2</v>
      </c>
      <c r="F130" s="1355"/>
      <c r="G130" s="150"/>
      <c r="H130"/>
    </row>
    <row r="131" spans="1:8">
      <c r="A131" s="421">
        <v>302</v>
      </c>
      <c r="B131" s="13" t="s">
        <v>73</v>
      </c>
      <c r="C131" s="14">
        <v>1</v>
      </c>
      <c r="D131" s="1092"/>
      <c r="E131" s="14">
        <v>1</v>
      </c>
      <c r="F131" s="1355"/>
      <c r="G131" s="150"/>
      <c r="H131"/>
    </row>
    <row r="132" spans="1:8">
      <c r="A132" s="421">
        <v>302</v>
      </c>
      <c r="B132" s="13" t="s">
        <v>74</v>
      </c>
      <c r="C132" s="14">
        <v>1</v>
      </c>
      <c r="D132" s="1092"/>
      <c r="E132" s="14">
        <v>1</v>
      </c>
      <c r="F132" s="1355"/>
      <c r="G132" s="150"/>
      <c r="H132"/>
    </row>
    <row r="133" spans="1:8">
      <c r="A133" s="421">
        <v>302</v>
      </c>
      <c r="B133" s="13" t="s">
        <v>75</v>
      </c>
      <c r="C133" s="14">
        <v>1</v>
      </c>
      <c r="D133" s="1092"/>
      <c r="E133" s="14">
        <v>1</v>
      </c>
      <c r="F133" s="1355"/>
      <c r="G133" s="150"/>
      <c r="H133"/>
    </row>
    <row r="134" spans="1:8">
      <c r="A134" s="421">
        <v>302</v>
      </c>
      <c r="B134" s="13" t="s">
        <v>42</v>
      </c>
      <c r="C134" s="14" t="s">
        <v>46</v>
      </c>
      <c r="D134" s="1092"/>
      <c r="E134" s="14" t="s">
        <v>952</v>
      </c>
      <c r="F134" s="1355"/>
      <c r="G134" s="150"/>
      <c r="H134"/>
    </row>
    <row r="135" spans="1:8">
      <c r="A135" s="421">
        <v>302</v>
      </c>
      <c r="B135" s="13" t="s">
        <v>77</v>
      </c>
      <c r="C135" s="14" t="s">
        <v>964</v>
      </c>
      <c r="D135" s="1092"/>
      <c r="E135" s="14" t="s">
        <v>965</v>
      </c>
      <c r="F135" s="1355"/>
      <c r="G135" s="150"/>
      <c r="H135"/>
    </row>
    <row r="136" spans="1:8">
      <c r="A136" s="421">
        <v>302</v>
      </c>
      <c r="B136" s="13" t="s">
        <v>89</v>
      </c>
      <c r="C136" s="14" t="s">
        <v>966</v>
      </c>
      <c r="D136" s="1092"/>
      <c r="E136" s="14" t="s">
        <v>967</v>
      </c>
      <c r="F136" s="1355"/>
      <c r="G136" s="150"/>
      <c r="H136"/>
    </row>
    <row r="137" spans="1:8">
      <c r="A137" s="421">
        <v>302</v>
      </c>
      <c r="B137" s="13" t="s">
        <v>101</v>
      </c>
      <c r="C137" s="14" t="s">
        <v>76</v>
      </c>
      <c r="D137" s="1092"/>
      <c r="E137" s="14" t="s">
        <v>968</v>
      </c>
      <c r="F137" s="1355"/>
      <c r="G137" s="150"/>
      <c r="H137"/>
    </row>
    <row r="138" spans="1:8">
      <c r="A138" s="421">
        <v>302</v>
      </c>
      <c r="B138" s="13" t="s">
        <v>103</v>
      </c>
      <c r="C138" s="14" t="s">
        <v>969</v>
      </c>
      <c r="D138" s="1092"/>
      <c r="E138" s="14" t="s">
        <v>969</v>
      </c>
      <c r="F138" s="1355"/>
      <c r="G138" s="150"/>
      <c r="H138"/>
    </row>
    <row r="139" spans="1:8">
      <c r="A139" s="421">
        <v>302</v>
      </c>
      <c r="B139" s="13" t="s">
        <v>104</v>
      </c>
      <c r="C139" s="14">
        <v>0</v>
      </c>
      <c r="D139" s="1092"/>
      <c r="E139" s="14">
        <v>0</v>
      </c>
      <c r="F139" s="1355"/>
      <c r="G139" s="150"/>
      <c r="H139"/>
    </row>
    <row r="140" spans="1:8">
      <c r="A140" s="421">
        <v>302</v>
      </c>
      <c r="B140" s="13" t="s">
        <v>105</v>
      </c>
      <c r="C140" s="14">
        <v>1</v>
      </c>
      <c r="D140" s="1092"/>
      <c r="E140" s="14">
        <v>1</v>
      </c>
      <c r="F140" s="1355"/>
      <c r="G140" s="150"/>
      <c r="H140"/>
    </row>
    <row r="141" spans="1:8">
      <c r="A141" s="8">
        <v>305</v>
      </c>
      <c r="B141" s="9" t="s">
        <v>106</v>
      </c>
      <c r="C141" s="14" t="s">
        <v>954</v>
      </c>
      <c r="D141" s="1092"/>
      <c r="E141" s="14" t="s">
        <v>954</v>
      </c>
      <c r="F141" s="1355"/>
      <c r="G141" s="150"/>
      <c r="H141"/>
    </row>
    <row r="142" spans="1:8">
      <c r="A142" s="421">
        <v>305</v>
      </c>
      <c r="B142" s="13" t="s">
        <v>108</v>
      </c>
      <c r="C142" s="14" t="s">
        <v>954</v>
      </c>
      <c r="D142" s="1092"/>
      <c r="E142" s="14" t="s">
        <v>954</v>
      </c>
      <c r="F142" s="1355"/>
      <c r="G142" s="150"/>
      <c r="H142"/>
    </row>
    <row r="143" spans="1:8">
      <c r="A143" s="421">
        <v>305</v>
      </c>
      <c r="B143" s="13" t="s">
        <v>109</v>
      </c>
      <c r="C143" s="14" t="s">
        <v>954</v>
      </c>
      <c r="D143" s="1092"/>
      <c r="E143" s="14" t="s">
        <v>954</v>
      </c>
      <c r="F143" s="1355"/>
      <c r="G143" s="150"/>
      <c r="H143"/>
    </row>
    <row r="144" spans="1:8">
      <c r="A144" s="421">
        <v>305</v>
      </c>
      <c r="B144" s="13" t="s">
        <v>112</v>
      </c>
      <c r="C144" s="14" t="s">
        <v>954</v>
      </c>
      <c r="D144" s="1092"/>
      <c r="E144" s="14" t="s">
        <v>954</v>
      </c>
      <c r="F144" s="1355"/>
      <c r="G144" s="150"/>
      <c r="H144"/>
    </row>
    <row r="145" spans="1:8">
      <c r="A145" s="8">
        <v>305</v>
      </c>
      <c r="B145" s="9" t="s">
        <v>106</v>
      </c>
      <c r="C145" s="14" t="s">
        <v>954</v>
      </c>
      <c r="D145" s="1092"/>
      <c r="E145" s="14" t="s">
        <v>954</v>
      </c>
      <c r="F145" s="1355"/>
      <c r="G145" s="150"/>
      <c r="H145"/>
    </row>
    <row r="146" spans="1:8">
      <c r="A146" s="421">
        <v>305</v>
      </c>
      <c r="B146" s="13" t="s">
        <v>108</v>
      </c>
      <c r="C146" s="14" t="s">
        <v>954</v>
      </c>
      <c r="D146" s="1092"/>
      <c r="E146" s="14" t="s">
        <v>954</v>
      </c>
      <c r="F146" s="1355"/>
      <c r="G146" s="150"/>
      <c r="H146"/>
    </row>
    <row r="147" spans="1:8">
      <c r="A147" s="421">
        <v>305</v>
      </c>
      <c r="B147" s="13" t="s">
        <v>109</v>
      </c>
      <c r="C147" s="14" t="s">
        <v>954</v>
      </c>
      <c r="D147" s="1092"/>
      <c r="E147" s="14" t="s">
        <v>954</v>
      </c>
      <c r="F147" s="1355"/>
    </row>
    <row r="148" spans="1:8">
      <c r="A148" s="421">
        <v>305</v>
      </c>
      <c r="B148" s="13" t="s">
        <v>112</v>
      </c>
      <c r="C148" s="14" t="s">
        <v>954</v>
      </c>
      <c r="D148" s="1092"/>
      <c r="E148" s="14" t="s">
        <v>954</v>
      </c>
      <c r="F148" s="1355"/>
    </row>
  </sheetData>
  <sheetProtection algorithmName="SHA-512" hashValue="HsGIOhm4ufT23FTzfca3EweZVBRxJ0Xim9IYoYXVzxL5CftTjn7gcgpYhPMg9m5LGkl74cdYAzw4k6ziV4Lnjw==" saltValue="LwvMEZX3E0LCj9/YTI/TJw==" spinCount="100000" sheet="1" objects="1" scenarios="1"/>
  <protectedRanges>
    <protectedRange sqref="D1:D1048576 F1:F1048576 H1:H1048576" name="Range1"/>
  </protectedRanges>
  <mergeCells count="20">
    <mergeCell ref="E81:F81"/>
    <mergeCell ref="D8:D73"/>
    <mergeCell ref="F8:F73"/>
    <mergeCell ref="H8:H73"/>
    <mergeCell ref="D83:D148"/>
    <mergeCell ref="F83:F148"/>
    <mergeCell ref="A79:C79"/>
    <mergeCell ref="A80:B80"/>
    <mergeCell ref="A81:A82"/>
    <mergeCell ref="B81:B82"/>
    <mergeCell ref="C81:D81"/>
    <mergeCell ref="A1:H1"/>
    <mergeCell ref="A2:H2"/>
    <mergeCell ref="A4:C4"/>
    <mergeCell ref="A5:B5"/>
    <mergeCell ref="A6:A7"/>
    <mergeCell ref="B6:B7"/>
    <mergeCell ref="C6:D6"/>
    <mergeCell ref="E6:F6"/>
    <mergeCell ref="G6:H6"/>
  </mergeCells>
  <phoneticPr fontId="4" type="noConversion"/>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zoomScaleNormal="100" workbookViewId="0">
      <pane xSplit="1" topLeftCell="B1" activePane="topRight" state="frozen"/>
      <selection activeCell="R26" sqref="R26"/>
      <selection pane="topRight" activeCell="G25" sqref="G25"/>
    </sheetView>
  </sheetViews>
  <sheetFormatPr defaultRowHeight="14.25"/>
  <cols>
    <col min="1" max="1" width="28.5703125" style="1" bestFit="1" customWidth="1"/>
    <col min="2" max="2" width="19.5703125" style="1" customWidth="1"/>
    <col min="3" max="3" width="22.28515625" style="1" bestFit="1" customWidth="1"/>
    <col min="4" max="4" width="19.5703125" style="1" bestFit="1" customWidth="1"/>
    <col min="5" max="5" width="21.85546875" style="1" customWidth="1"/>
    <col min="6" max="6" width="23" style="1" bestFit="1" customWidth="1"/>
    <col min="7" max="7" width="20.85546875" style="1" customWidth="1"/>
    <col min="8" max="8" width="19.5703125" style="1" bestFit="1" customWidth="1"/>
    <col min="9" max="9" width="18.7109375" style="1" bestFit="1" customWidth="1"/>
    <col min="10" max="10" width="19.5703125" style="1" bestFit="1" customWidth="1"/>
    <col min="11" max="11" width="18.7109375" style="1" bestFit="1" customWidth="1"/>
    <col min="12" max="12" width="17.85546875" style="1" bestFit="1" customWidth="1"/>
    <col min="13" max="13" width="19.5703125" style="1" bestFit="1" customWidth="1"/>
    <col min="14" max="14" width="18.7109375" style="1" bestFit="1" customWidth="1"/>
    <col min="15" max="15" width="17.85546875" style="1" bestFit="1" customWidth="1"/>
    <col min="16" max="16" width="19.5703125" style="1" bestFit="1" customWidth="1"/>
    <col min="17" max="17" width="18.7109375" style="1" bestFit="1" customWidth="1"/>
    <col min="18" max="18" width="17.85546875" style="1" bestFit="1" customWidth="1"/>
    <col min="19" max="19" width="19.5703125" style="1" bestFit="1" customWidth="1"/>
    <col min="20" max="20" width="18.7109375" style="1" bestFit="1" customWidth="1"/>
    <col min="21" max="21" width="18.42578125" style="1" bestFit="1" customWidth="1"/>
    <col min="22" max="22" width="18.5703125" style="1" bestFit="1" customWidth="1"/>
    <col min="23" max="23" width="17.85546875" style="1" customWidth="1"/>
    <col min="24" max="24" width="18.42578125" style="1" bestFit="1" customWidth="1"/>
    <col min="25" max="25" width="18.5703125" style="1" bestFit="1" customWidth="1"/>
    <col min="26" max="26" width="17.85546875" style="1" bestFit="1" customWidth="1"/>
    <col min="27" max="41" width="83.140625" style="1" customWidth="1"/>
    <col min="42" max="16384" width="9.140625" style="1"/>
  </cols>
  <sheetData>
    <row r="1" spans="1:12" ht="18">
      <c r="A1" s="1116" t="s">
        <v>970</v>
      </c>
      <c r="B1" s="1104"/>
      <c r="C1" s="1104"/>
      <c r="D1" s="1104"/>
      <c r="E1" s="1104"/>
      <c r="F1" s="1104"/>
      <c r="G1" s="1104"/>
      <c r="H1" s="1104"/>
      <c r="I1" s="1104"/>
    </row>
    <row r="3" spans="1:12" ht="18">
      <c r="A3" s="1111" t="s">
        <v>971</v>
      </c>
      <c r="B3" s="1111"/>
      <c r="C3" s="1111"/>
      <c r="D3" s="1111"/>
      <c r="E3" s="1111"/>
      <c r="F3" s="1111"/>
      <c r="G3" s="1111"/>
      <c r="H3" s="267"/>
      <c r="I3" s="267"/>
      <c r="J3" s="267"/>
      <c r="K3" s="267"/>
      <c r="L3" s="267"/>
    </row>
    <row r="4" spans="1:12" ht="15.75">
      <c r="A4" s="1105" t="s">
        <v>1</v>
      </c>
      <c r="B4" s="1105"/>
      <c r="C4" s="1105"/>
      <c r="D4" s="1105"/>
      <c r="E4" s="1105"/>
      <c r="F4" s="1105"/>
      <c r="G4" s="1105"/>
      <c r="H4" s="1105"/>
      <c r="I4" s="1105"/>
      <c r="J4" s="1105"/>
      <c r="K4" s="1105"/>
      <c r="L4" s="1105"/>
    </row>
    <row r="5" spans="1:12">
      <c r="A5" s="31"/>
      <c r="B5" s="1118" t="s">
        <v>155</v>
      </c>
      <c r="C5" s="1119"/>
      <c r="D5" s="1118" t="s">
        <v>6</v>
      </c>
      <c r="E5" s="1119"/>
      <c r="F5" s="1118" t="s">
        <v>7</v>
      </c>
      <c r="G5" s="1119"/>
    </row>
    <row r="6" spans="1:12" ht="71.25">
      <c r="A6" s="54" t="s">
        <v>117</v>
      </c>
      <c r="B6" s="421" t="s">
        <v>205</v>
      </c>
      <c r="C6" s="411" t="s">
        <v>1089</v>
      </c>
      <c r="D6" s="421" t="s">
        <v>205</v>
      </c>
      <c r="E6" s="411" t="s">
        <v>1040</v>
      </c>
      <c r="F6" s="421" t="s">
        <v>205</v>
      </c>
      <c r="G6" s="411" t="s">
        <v>1040</v>
      </c>
    </row>
    <row r="7" spans="1:12">
      <c r="A7" s="34" t="s">
        <v>159</v>
      </c>
      <c r="B7" s="34">
        <v>1</v>
      </c>
      <c r="C7" s="1091"/>
      <c r="D7" s="34">
        <v>2</v>
      </c>
      <c r="E7" s="1091"/>
      <c r="F7" s="34">
        <v>3</v>
      </c>
      <c r="G7" s="1091"/>
    </row>
    <row r="8" spans="1:12" s="24" customFormat="1" ht="15">
      <c r="A8" s="35" t="s">
        <v>27</v>
      </c>
      <c r="B8" s="35">
        <v>120</v>
      </c>
      <c r="C8" s="1092"/>
      <c r="D8" s="35">
        <v>34</v>
      </c>
      <c r="E8" s="1092"/>
      <c r="F8" s="35">
        <v>38</v>
      </c>
      <c r="G8" s="1092"/>
    </row>
    <row r="9" spans="1:12">
      <c r="A9" s="34" t="s">
        <v>160</v>
      </c>
      <c r="B9" s="34">
        <v>0</v>
      </c>
      <c r="C9" s="1092"/>
      <c r="D9" s="34">
        <v>23</v>
      </c>
      <c r="E9" s="1092"/>
      <c r="F9" s="34">
        <v>4</v>
      </c>
      <c r="G9" s="1092"/>
    </row>
    <row r="10" spans="1:12">
      <c r="A10" s="34" t="s">
        <v>16</v>
      </c>
      <c r="B10" s="34">
        <v>0</v>
      </c>
      <c r="C10" s="1092"/>
      <c r="D10" s="34">
        <v>0</v>
      </c>
      <c r="E10" s="1092"/>
      <c r="F10" s="34">
        <v>0</v>
      </c>
      <c r="G10" s="1092"/>
    </row>
    <row r="11" spans="1:12">
      <c r="A11" s="34" t="s">
        <v>30</v>
      </c>
      <c r="B11" s="34">
        <v>0</v>
      </c>
      <c r="C11" s="1092"/>
      <c r="D11" s="34">
        <v>0</v>
      </c>
      <c r="E11" s="1092"/>
      <c r="F11" s="34">
        <v>4008</v>
      </c>
      <c r="G11" s="1092"/>
    </row>
    <row r="12" spans="1:12">
      <c r="A12" s="34" t="s">
        <v>972</v>
      </c>
      <c r="B12" s="34">
        <v>20210505</v>
      </c>
      <c r="C12" s="1092"/>
      <c r="D12" s="34">
        <v>20210505</v>
      </c>
      <c r="E12" s="1092"/>
      <c r="F12" s="34">
        <v>20210505</v>
      </c>
      <c r="G12" s="1092"/>
    </row>
    <row r="13" spans="1:12">
      <c r="A13" s="34" t="s">
        <v>973</v>
      </c>
      <c r="B13" s="18" t="s">
        <v>2255</v>
      </c>
      <c r="C13" s="1092"/>
      <c r="D13" s="18" t="s">
        <v>2255</v>
      </c>
      <c r="E13" s="1092"/>
      <c r="F13" s="18" t="s">
        <v>2255</v>
      </c>
      <c r="G13" s="1092"/>
    </row>
    <row r="14" spans="1:12">
      <c r="A14" s="34" t="s">
        <v>974</v>
      </c>
      <c r="B14" s="34"/>
      <c r="C14" s="1092"/>
      <c r="D14" s="34"/>
      <c r="E14" s="1092"/>
      <c r="F14" s="34"/>
      <c r="G14" s="1092"/>
    </row>
    <row r="15" spans="1:12">
      <c r="A15" s="34" t="s">
        <v>975</v>
      </c>
      <c r="B15" s="34"/>
      <c r="C15" s="1092"/>
      <c r="D15" s="34"/>
      <c r="E15" s="1092"/>
      <c r="F15" s="34"/>
      <c r="G15" s="1092"/>
    </row>
    <row r="16" spans="1:12">
      <c r="A16" s="34" t="s">
        <v>165</v>
      </c>
      <c r="B16" s="34">
        <v>0</v>
      </c>
      <c r="C16" s="1092"/>
      <c r="D16" s="34">
        <v>0</v>
      </c>
      <c r="E16" s="1092"/>
      <c r="F16" s="34">
        <v>0</v>
      </c>
      <c r="G16" s="1092"/>
    </row>
    <row r="17" spans="1:7">
      <c r="A17" s="34" t="s">
        <v>166</v>
      </c>
      <c r="B17" s="34">
        <v>3</v>
      </c>
      <c r="C17" s="1092"/>
      <c r="D17" s="34">
        <v>3</v>
      </c>
      <c r="E17" s="1092"/>
      <c r="F17" s="34">
        <v>3</v>
      </c>
      <c r="G17" s="1092"/>
    </row>
    <row r="18" spans="1:7">
      <c r="A18" s="34" t="s">
        <v>167</v>
      </c>
      <c r="B18" s="34">
        <v>15</v>
      </c>
      <c r="C18" s="1093"/>
      <c r="D18" s="34">
        <v>15</v>
      </c>
      <c r="E18" s="1093"/>
      <c r="F18" s="34">
        <v>15</v>
      </c>
      <c r="G18" s="1093"/>
    </row>
  </sheetData>
  <sheetProtection algorithmName="SHA-512" hashValue="fPX+uOXrN7CqsI9+E7pMpwXtFvS+17uI/q8WNDhCcvRpZPS7whlGwVqif3CxOTGG4pD0+zb9uspVhA4g6AbZ2g==" saltValue="BJdtuNRWCq0jn8/xHTUyIQ==" spinCount="100000" sheet="1" objects="1" scenarios="1"/>
  <protectedRanges>
    <protectedRange sqref="C1:C1048576 E1:E1048576 G1:G1048576" name="Range1"/>
  </protectedRanges>
  <mergeCells count="9">
    <mergeCell ref="C7:C18"/>
    <mergeCell ref="E7:E18"/>
    <mergeCell ref="G7:G18"/>
    <mergeCell ref="A1:I1"/>
    <mergeCell ref="A3:G3"/>
    <mergeCell ref="A4:L4"/>
    <mergeCell ref="B5:C5"/>
    <mergeCell ref="D5:E5"/>
    <mergeCell ref="F5:G5"/>
  </mergeCells>
  <phoneticPr fontId="4"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opLeftCell="A7" zoomScale="90" zoomScaleNormal="90" workbookViewId="0">
      <selection activeCell="G26" sqref="G26"/>
    </sheetView>
  </sheetViews>
  <sheetFormatPr defaultRowHeight="14.25"/>
  <cols>
    <col min="1" max="1" width="26.42578125" style="1" bestFit="1" customWidth="1"/>
    <col min="2" max="2" width="29.140625" style="1" bestFit="1" customWidth="1"/>
    <col min="3" max="3" width="21.140625" style="1" bestFit="1" customWidth="1"/>
    <col min="4" max="4" width="29.140625" style="1" bestFit="1" customWidth="1"/>
    <col min="5" max="5" width="20.85546875" style="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ustomHeight="1">
      <c r="A1" s="1116" t="s">
        <v>976</v>
      </c>
      <c r="B1" s="1104"/>
      <c r="C1" s="1104"/>
      <c r="D1" s="1104"/>
      <c r="E1" s="1104"/>
      <c r="F1" s="1104"/>
      <c r="G1" s="1104"/>
      <c r="H1" s="1104"/>
      <c r="I1" s="1104"/>
      <c r="J1" s="1104"/>
      <c r="K1" s="1104"/>
    </row>
    <row r="2" spans="1:14" ht="15.75">
      <c r="A2" s="1105" t="s">
        <v>1</v>
      </c>
      <c r="B2" s="1105"/>
      <c r="C2" s="1105"/>
      <c r="D2" s="1105"/>
      <c r="E2" s="1105"/>
      <c r="F2" s="1105"/>
      <c r="G2" s="1105"/>
      <c r="H2" s="1105"/>
      <c r="I2" s="1105"/>
      <c r="J2" s="1105"/>
      <c r="K2" s="1105"/>
      <c r="L2" s="1105"/>
      <c r="M2" s="1105"/>
      <c r="N2" s="1105"/>
    </row>
    <row r="3" spans="1:14" ht="15">
      <c r="A3" s="267" t="s">
        <v>288</v>
      </c>
      <c r="B3" s="267"/>
      <c r="C3" s="267"/>
      <c r="D3" s="267"/>
      <c r="E3" s="267"/>
      <c r="F3" s="267"/>
      <c r="G3" s="267"/>
      <c r="H3" s="267"/>
      <c r="I3" s="267"/>
      <c r="J3" s="267"/>
      <c r="K3" s="267"/>
      <c r="L3" s="267"/>
      <c r="M3" s="267"/>
      <c r="N3" s="267"/>
    </row>
    <row r="4" spans="1:14" ht="15">
      <c r="A4" s="267"/>
      <c r="B4" s="267"/>
      <c r="C4" s="267"/>
      <c r="D4" s="267"/>
      <c r="E4" s="267"/>
      <c r="F4" s="267"/>
      <c r="G4" s="267"/>
      <c r="H4" s="267"/>
      <c r="I4" s="267"/>
      <c r="J4" s="267"/>
      <c r="K4" s="267"/>
      <c r="L4" s="267"/>
      <c r="M4" s="267"/>
      <c r="N4" s="267"/>
    </row>
    <row r="5" spans="1:14" ht="18">
      <c r="A5" s="59" t="s">
        <v>977</v>
      </c>
      <c r="B5" s="59"/>
      <c r="C5" s="59"/>
      <c r="D5" s="59"/>
      <c r="E5" s="59"/>
      <c r="F5" s="59"/>
      <c r="G5" s="59"/>
    </row>
    <row r="6" spans="1:14" ht="18">
      <c r="A6" s="268" t="s">
        <v>978</v>
      </c>
      <c r="B6" s="268"/>
      <c r="C6" s="268"/>
      <c r="D6" s="268"/>
      <c r="E6" s="268"/>
      <c r="F6" s="268"/>
      <c r="G6" s="268"/>
    </row>
    <row r="7" spans="1:14">
      <c r="A7" s="31"/>
      <c r="B7" s="1118" t="s">
        <v>155</v>
      </c>
      <c r="C7" s="1119"/>
      <c r="D7" s="1118" t="s">
        <v>6</v>
      </c>
      <c r="E7" s="1119"/>
    </row>
    <row r="8" spans="1:14" ht="71.25">
      <c r="A8" s="54" t="s">
        <v>979</v>
      </c>
      <c r="B8" s="421" t="s">
        <v>980</v>
      </c>
      <c r="C8" s="411" t="s">
        <v>1089</v>
      </c>
      <c r="D8" s="421" t="s">
        <v>980</v>
      </c>
      <c r="E8" s="411" t="s">
        <v>1089</v>
      </c>
    </row>
    <row r="9" spans="1:14" s="24" customFormat="1" ht="15">
      <c r="A9" s="35" t="s">
        <v>16</v>
      </c>
      <c r="B9" s="35">
        <v>40767393</v>
      </c>
      <c r="C9" s="1091"/>
      <c r="D9" s="35">
        <v>133895</v>
      </c>
      <c r="E9" s="1091"/>
    </row>
    <row r="10" spans="1:14">
      <c r="A10" s="34" t="s">
        <v>219</v>
      </c>
      <c r="B10" s="15">
        <v>23029</v>
      </c>
      <c r="C10" s="1092"/>
      <c r="D10" s="15">
        <v>230.09</v>
      </c>
      <c r="E10" s="1092"/>
    </row>
    <row r="11" spans="1:14">
      <c r="A11" s="34" t="s">
        <v>221</v>
      </c>
      <c r="B11" s="15">
        <v>1</v>
      </c>
      <c r="C11" s="1092"/>
      <c r="D11" s="15">
        <v>1</v>
      </c>
      <c r="E11" s="1092"/>
    </row>
    <row r="12" spans="1:14">
      <c r="A12" s="34" t="s">
        <v>222</v>
      </c>
      <c r="B12" s="15">
        <v>0</v>
      </c>
      <c r="C12" s="1092"/>
      <c r="D12" s="15">
        <v>0</v>
      </c>
      <c r="E12" s="1092"/>
    </row>
    <row r="13" spans="1:14">
      <c r="A13" s="34" t="s">
        <v>223</v>
      </c>
      <c r="B13" s="15">
        <v>15</v>
      </c>
      <c r="C13" s="1092"/>
      <c r="D13" s="15">
        <v>1</v>
      </c>
      <c r="E13" s="1092"/>
    </row>
    <row r="14" spans="1:14">
      <c r="A14" s="34" t="s">
        <v>224</v>
      </c>
      <c r="B14" s="15">
        <v>23005</v>
      </c>
      <c r="C14" s="1092"/>
      <c r="D14" s="15">
        <v>230.01</v>
      </c>
      <c r="E14" s="1092"/>
    </row>
    <row r="15" spans="1:14">
      <c r="A15" s="34" t="s">
        <v>225</v>
      </c>
      <c r="B15" s="15">
        <v>23031</v>
      </c>
      <c r="C15" s="1092"/>
      <c r="D15" s="15">
        <v>230.09</v>
      </c>
      <c r="E15" s="1092"/>
    </row>
    <row r="16" spans="1:14">
      <c r="A16" s="34" t="s">
        <v>226</v>
      </c>
      <c r="B16" s="15">
        <v>23002</v>
      </c>
      <c r="C16" s="1092"/>
      <c r="D16" s="15">
        <v>230.01</v>
      </c>
      <c r="E16" s="1092"/>
    </row>
    <row r="17" spans="1:5">
      <c r="A17" s="34" t="s">
        <v>227</v>
      </c>
      <c r="B17" s="34">
        <v>0</v>
      </c>
      <c r="C17" s="1092"/>
      <c r="D17" s="34">
        <v>0</v>
      </c>
      <c r="E17" s="1092"/>
    </row>
    <row r="18" spans="1:5">
      <c r="A18" s="34" t="s">
        <v>228</v>
      </c>
      <c r="B18" s="15">
        <v>51130</v>
      </c>
      <c r="C18" s="1092"/>
      <c r="D18" s="15">
        <v>58180</v>
      </c>
      <c r="E18" s="1092"/>
    </row>
    <row r="19" spans="1:5">
      <c r="A19" s="34" t="s">
        <v>229</v>
      </c>
      <c r="B19" s="34">
        <v>662954</v>
      </c>
      <c r="C19" s="1093"/>
      <c r="D19" s="34">
        <v>183098</v>
      </c>
      <c r="E19" s="1093"/>
    </row>
    <row r="21" spans="1:5" ht="18">
      <c r="A21" s="59" t="s">
        <v>981</v>
      </c>
    </row>
    <row r="22" spans="1:5" ht="18">
      <c r="A22" s="268" t="s">
        <v>982</v>
      </c>
    </row>
    <row r="23" spans="1:5">
      <c r="A23" s="31"/>
      <c r="B23" s="1118" t="s">
        <v>916</v>
      </c>
      <c r="C23" s="1119"/>
      <c r="D23" s="1118" t="s">
        <v>156</v>
      </c>
      <c r="E23" s="1119"/>
    </row>
    <row r="24" spans="1:5" ht="71.25">
      <c r="A24" s="54" t="s">
        <v>117</v>
      </c>
      <c r="B24" s="421" t="s">
        <v>205</v>
      </c>
      <c r="C24" s="411" t="s">
        <v>1089</v>
      </c>
      <c r="D24" s="421" t="s">
        <v>205</v>
      </c>
      <c r="E24" s="411" t="s">
        <v>1089</v>
      </c>
    </row>
    <row r="25" spans="1:5" s="24" customFormat="1" ht="15">
      <c r="A25" s="35" t="s">
        <v>16</v>
      </c>
      <c r="B25" s="35">
        <v>395916</v>
      </c>
      <c r="C25" s="1091"/>
      <c r="D25" s="35">
        <v>25430356</v>
      </c>
      <c r="E25" s="1091"/>
    </row>
    <row r="26" spans="1:5">
      <c r="A26" s="34" t="s">
        <v>219</v>
      </c>
      <c r="B26" s="15">
        <v>250.09</v>
      </c>
      <c r="C26" s="1092"/>
      <c r="D26" s="15" t="s">
        <v>220</v>
      </c>
      <c r="E26" s="1092"/>
    </row>
    <row r="27" spans="1:5">
      <c r="A27" s="34" t="s">
        <v>221</v>
      </c>
      <c r="B27" s="15">
        <v>1</v>
      </c>
      <c r="C27" s="1092"/>
      <c r="D27" s="34">
        <v>0</v>
      </c>
      <c r="E27" s="1092"/>
    </row>
    <row r="28" spans="1:5">
      <c r="A28" s="34" t="s">
        <v>222</v>
      </c>
      <c r="B28" s="15">
        <v>0</v>
      </c>
      <c r="C28" s="1092"/>
      <c r="D28" s="34">
        <v>0</v>
      </c>
      <c r="E28" s="1092"/>
    </row>
    <row r="29" spans="1:5">
      <c r="A29" s="34" t="s">
        <v>223</v>
      </c>
      <c r="B29" s="15">
        <v>11</v>
      </c>
      <c r="C29" s="1092"/>
      <c r="D29" s="34">
        <v>0</v>
      </c>
      <c r="E29" s="1092"/>
    </row>
    <row r="30" spans="1:5">
      <c r="A30" s="34" t="s">
        <v>224</v>
      </c>
      <c r="B30" s="18" t="s">
        <v>1384</v>
      </c>
      <c r="C30" s="1092"/>
      <c r="D30" s="15" t="s">
        <v>220</v>
      </c>
      <c r="E30" s="1092"/>
    </row>
    <row r="31" spans="1:5">
      <c r="A31" s="34" t="s">
        <v>225</v>
      </c>
      <c r="B31" s="18" t="s">
        <v>1394</v>
      </c>
      <c r="C31" s="1092"/>
      <c r="D31" s="15" t="s">
        <v>220</v>
      </c>
      <c r="E31" s="1092"/>
    </row>
    <row r="32" spans="1:5">
      <c r="A32" s="34" t="s">
        <v>226</v>
      </c>
      <c r="B32" s="18" t="s">
        <v>1384</v>
      </c>
      <c r="C32" s="1092"/>
      <c r="D32" s="15" t="s">
        <v>220</v>
      </c>
      <c r="E32" s="1092"/>
    </row>
    <row r="33" spans="1:5">
      <c r="A33" s="34" t="s">
        <v>227</v>
      </c>
      <c r="B33" s="34">
        <v>0</v>
      </c>
      <c r="C33" s="1092"/>
      <c r="D33" s="34">
        <v>0</v>
      </c>
      <c r="E33" s="1092"/>
    </row>
    <row r="34" spans="1:5">
      <c r="A34" s="34" t="s">
        <v>228</v>
      </c>
      <c r="B34" s="15">
        <v>37304</v>
      </c>
      <c r="C34" s="1092"/>
      <c r="D34" s="34">
        <v>0</v>
      </c>
      <c r="E34" s="1092"/>
    </row>
    <row r="35" spans="1:5">
      <c r="A35" s="34" t="s">
        <v>229</v>
      </c>
      <c r="B35" s="34">
        <v>178854</v>
      </c>
      <c r="C35" s="1093"/>
      <c r="D35" s="34">
        <v>0</v>
      </c>
      <c r="E35" s="1093"/>
    </row>
  </sheetData>
  <sheetProtection algorithmName="SHA-512" hashValue="6DcYTGxhKttpYSWoDhT/XIHiZShneiVt0aymnrb4lj8eMLhsvp8N6lBXRqZY30Q+cNz2g2kpGV9/+/+Yjy2s4A==" saltValue="MUCusNhLSSmup75w297a7w==" spinCount="100000" sheet="1" objects="1" scenarios="1"/>
  <protectedRanges>
    <protectedRange sqref="C1:C1048576 E1:E1048576" name="Range1"/>
  </protectedRanges>
  <mergeCells count="10">
    <mergeCell ref="B23:C23"/>
    <mergeCell ref="D23:E23"/>
    <mergeCell ref="C25:C35"/>
    <mergeCell ref="E25:E35"/>
    <mergeCell ref="A1:K1"/>
    <mergeCell ref="A2:N2"/>
    <mergeCell ref="B7:C7"/>
    <mergeCell ref="D7:E7"/>
    <mergeCell ref="C9:C19"/>
    <mergeCell ref="E9:E19"/>
  </mergeCells>
  <phoneticPr fontId="4"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zoomScale="90" zoomScaleNormal="90" workbookViewId="0">
      <selection activeCell="G22" sqref="G22"/>
    </sheetView>
  </sheetViews>
  <sheetFormatPr defaultRowHeight="14.25"/>
  <cols>
    <col min="1" max="1" width="26.42578125" style="1" bestFit="1" customWidth="1"/>
    <col min="2" max="2" width="29.140625" style="1" bestFit="1" customWidth="1"/>
    <col min="3" max="3" width="20.42578125" style="1" bestFit="1" customWidth="1"/>
    <col min="4" max="4" width="29.140625" style="1" bestFit="1" customWidth="1"/>
    <col min="5" max="5" width="20.4257812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1116" t="s">
        <v>983</v>
      </c>
      <c r="B1" s="1104"/>
      <c r="C1" s="1104"/>
      <c r="D1" s="1104"/>
      <c r="E1" s="1104"/>
      <c r="F1" s="1104"/>
      <c r="G1" s="1104"/>
      <c r="H1" s="1104"/>
      <c r="I1" s="1104"/>
      <c r="J1" s="1104"/>
      <c r="K1" s="1104"/>
    </row>
    <row r="2" spans="1:14" ht="15.75">
      <c r="A2" s="1105" t="s">
        <v>984</v>
      </c>
      <c r="B2" s="1105"/>
      <c r="C2" s="1105"/>
      <c r="D2" s="1105"/>
      <c r="E2" s="1105"/>
      <c r="F2" s="1105"/>
      <c r="G2" s="1105"/>
      <c r="H2" s="1105"/>
      <c r="I2" s="1105"/>
      <c r="J2" s="1105"/>
      <c r="K2" s="1105"/>
      <c r="L2" s="1105"/>
      <c r="M2" s="1105"/>
      <c r="N2" s="1105"/>
    </row>
    <row r="3" spans="1:14" ht="15">
      <c r="A3" s="267" t="s">
        <v>985</v>
      </c>
      <c r="B3" s="267"/>
      <c r="C3" s="267"/>
      <c r="D3" s="267"/>
      <c r="E3" s="267"/>
      <c r="F3" s="267"/>
      <c r="G3" s="267"/>
      <c r="H3" s="267"/>
      <c r="I3" s="267"/>
      <c r="J3" s="267"/>
      <c r="K3" s="267"/>
      <c r="L3" s="267"/>
      <c r="M3" s="267"/>
      <c r="N3" s="267"/>
    </row>
    <row r="4" spans="1:14" ht="15">
      <c r="A4" s="267"/>
      <c r="B4" s="267"/>
      <c r="C4" s="267"/>
      <c r="D4" s="267"/>
      <c r="E4" s="267"/>
      <c r="F4" s="267"/>
      <c r="G4" s="267"/>
      <c r="H4" s="267"/>
      <c r="I4" s="267"/>
      <c r="J4" s="267"/>
      <c r="K4" s="267"/>
      <c r="L4" s="267"/>
      <c r="M4" s="267"/>
      <c r="N4" s="267"/>
    </row>
    <row r="5" spans="1:14" ht="18">
      <c r="A5" s="59" t="s">
        <v>986</v>
      </c>
      <c r="B5" s="59"/>
      <c r="C5" s="59"/>
      <c r="D5" s="59"/>
      <c r="E5" s="59"/>
      <c r="F5" s="59"/>
      <c r="G5" s="59"/>
    </row>
    <row r="6" spans="1:14" ht="18">
      <c r="A6" s="268" t="s">
        <v>978</v>
      </c>
      <c r="B6" s="268"/>
      <c r="C6" s="268"/>
      <c r="D6" s="268"/>
      <c r="E6" s="268"/>
      <c r="F6" s="268"/>
      <c r="G6" s="268"/>
    </row>
    <row r="7" spans="1:14">
      <c r="A7" s="31"/>
      <c r="B7" s="1118" t="s">
        <v>155</v>
      </c>
      <c r="C7" s="1119"/>
      <c r="D7" s="1118" t="s">
        <v>6</v>
      </c>
      <c r="E7" s="1119"/>
    </row>
    <row r="8" spans="1:14" ht="71.25">
      <c r="A8" s="54" t="s">
        <v>117</v>
      </c>
      <c r="B8" s="421" t="s">
        <v>205</v>
      </c>
      <c r="C8" s="411" t="s">
        <v>1089</v>
      </c>
      <c r="D8" s="421" t="s">
        <v>987</v>
      </c>
      <c r="E8" s="411" t="s">
        <v>1089</v>
      </c>
    </row>
    <row r="9" spans="1:14" s="24" customFormat="1" ht="15">
      <c r="A9" s="35" t="s">
        <v>16</v>
      </c>
      <c r="B9" s="35">
        <v>40767393</v>
      </c>
      <c r="C9" s="1091"/>
      <c r="D9" s="35">
        <v>133895</v>
      </c>
      <c r="E9" s="1091"/>
    </row>
    <row r="10" spans="1:14">
      <c r="A10" s="34" t="s">
        <v>222</v>
      </c>
      <c r="B10" s="15">
        <v>0</v>
      </c>
      <c r="C10" s="1092"/>
      <c r="D10" s="15">
        <v>0</v>
      </c>
      <c r="E10" s="1092"/>
    </row>
    <row r="11" spans="1:14">
      <c r="A11" s="34" t="s">
        <v>224</v>
      </c>
      <c r="B11" s="15">
        <v>23005</v>
      </c>
      <c r="C11" s="1092"/>
      <c r="D11" s="15">
        <v>230.01</v>
      </c>
      <c r="E11" s="1092"/>
    </row>
    <row r="12" spans="1:14">
      <c r="A12" s="34" t="s">
        <v>225</v>
      </c>
      <c r="B12" s="15">
        <v>23031</v>
      </c>
      <c r="C12" s="1092"/>
      <c r="D12" s="15">
        <v>230.09</v>
      </c>
      <c r="E12" s="1092"/>
    </row>
    <row r="13" spans="1:14">
      <c r="A13" s="34" t="s">
        <v>226</v>
      </c>
      <c r="B13" s="15">
        <v>23002</v>
      </c>
      <c r="C13" s="1092"/>
      <c r="D13" s="15">
        <v>230.01</v>
      </c>
      <c r="E13" s="1092"/>
    </row>
    <row r="14" spans="1:14">
      <c r="A14" s="34" t="s">
        <v>227</v>
      </c>
      <c r="B14" s="34">
        <v>0</v>
      </c>
      <c r="C14" s="1092"/>
      <c r="D14" s="34">
        <v>0</v>
      </c>
      <c r="E14" s="1092"/>
    </row>
    <row r="15" spans="1:14">
      <c r="A15" s="34" t="s">
        <v>228</v>
      </c>
      <c r="B15" s="15">
        <v>51130</v>
      </c>
      <c r="C15" s="1092"/>
      <c r="D15" s="15">
        <v>58180</v>
      </c>
      <c r="E15" s="1092"/>
    </row>
    <row r="16" spans="1:14">
      <c r="A16" s="34" t="s">
        <v>241</v>
      </c>
      <c r="B16" s="15">
        <v>23029</v>
      </c>
      <c r="C16" s="1092"/>
      <c r="D16" s="15">
        <v>230.09</v>
      </c>
      <c r="E16" s="1092"/>
    </row>
    <row r="17" spans="1:5">
      <c r="A17" s="34" t="s">
        <v>229</v>
      </c>
      <c r="B17" s="34">
        <v>662954</v>
      </c>
      <c r="C17" s="1093"/>
      <c r="D17" s="34">
        <v>183098</v>
      </c>
      <c r="E17" s="1093"/>
    </row>
    <row r="19" spans="1:5" ht="18">
      <c r="A19" s="59" t="s">
        <v>988</v>
      </c>
    </row>
    <row r="20" spans="1:5" ht="18">
      <c r="A20" s="268" t="s">
        <v>982</v>
      </c>
    </row>
    <row r="21" spans="1:5">
      <c r="A21" s="31"/>
      <c r="B21" s="1118" t="s">
        <v>989</v>
      </c>
      <c r="C21" s="1119"/>
      <c r="D21" s="1118" t="s">
        <v>156</v>
      </c>
      <c r="E21" s="1119"/>
    </row>
    <row r="22" spans="1:5" ht="71.25">
      <c r="A22" s="54" t="s">
        <v>990</v>
      </c>
      <c r="B22" s="421" t="s">
        <v>205</v>
      </c>
      <c r="C22" s="411" t="s">
        <v>1089</v>
      </c>
      <c r="D22" s="421" t="s">
        <v>205</v>
      </c>
      <c r="E22" s="411" t="s">
        <v>1089</v>
      </c>
    </row>
    <row r="23" spans="1:5" s="24" customFormat="1" ht="15">
      <c r="A23" s="35" t="s">
        <v>16</v>
      </c>
      <c r="B23" s="35">
        <v>395916</v>
      </c>
      <c r="C23" s="1091"/>
      <c r="D23" s="35">
        <v>25430356</v>
      </c>
      <c r="E23" s="1091"/>
    </row>
    <row r="24" spans="1:5">
      <c r="A24" s="34" t="s">
        <v>222</v>
      </c>
      <c r="B24" s="15">
        <v>0</v>
      </c>
      <c r="C24" s="1092"/>
      <c r="D24" s="15">
        <v>0</v>
      </c>
      <c r="E24" s="1092"/>
    </row>
    <row r="25" spans="1:5">
      <c r="A25" s="34" t="s">
        <v>224</v>
      </c>
      <c r="B25" s="18" t="s">
        <v>1384</v>
      </c>
      <c r="C25" s="1092"/>
      <c r="D25" s="15" t="s">
        <v>220</v>
      </c>
      <c r="E25" s="1092"/>
    </row>
    <row r="26" spans="1:5">
      <c r="A26" s="34" t="s">
        <v>225</v>
      </c>
      <c r="B26" s="18" t="s">
        <v>1394</v>
      </c>
      <c r="C26" s="1092"/>
      <c r="D26" s="15" t="s">
        <v>220</v>
      </c>
      <c r="E26" s="1092"/>
    </row>
    <row r="27" spans="1:5">
      <c r="A27" s="34" t="s">
        <v>226</v>
      </c>
      <c r="B27" s="18" t="s">
        <v>1384</v>
      </c>
      <c r="C27" s="1092"/>
      <c r="D27" s="15" t="s">
        <v>220</v>
      </c>
      <c r="E27" s="1092"/>
    </row>
    <row r="28" spans="1:5">
      <c r="A28" s="34" t="s">
        <v>227</v>
      </c>
      <c r="B28" s="34">
        <v>0</v>
      </c>
      <c r="C28" s="1092"/>
      <c r="D28" s="34">
        <v>0</v>
      </c>
      <c r="E28" s="1092"/>
    </row>
    <row r="29" spans="1:5">
      <c r="A29" s="34" t="s">
        <v>228</v>
      </c>
      <c r="B29" s="15">
        <v>37304</v>
      </c>
      <c r="C29" s="1092"/>
      <c r="D29" s="34">
        <v>0</v>
      </c>
      <c r="E29" s="1092"/>
    </row>
    <row r="30" spans="1:5">
      <c r="A30" s="34" t="s">
        <v>241</v>
      </c>
      <c r="B30" s="15">
        <v>250.09</v>
      </c>
      <c r="C30" s="1092"/>
      <c r="D30" s="15" t="s">
        <v>220</v>
      </c>
      <c r="E30" s="1092"/>
    </row>
    <row r="31" spans="1:5">
      <c r="A31" s="34" t="s">
        <v>229</v>
      </c>
      <c r="B31" s="34">
        <v>178854</v>
      </c>
      <c r="C31" s="1093"/>
      <c r="D31" s="34">
        <v>0</v>
      </c>
      <c r="E31" s="1093"/>
    </row>
  </sheetData>
  <sheetProtection algorithmName="SHA-512" hashValue="uE559KAVu2rcOUduhtOnxarUDA/6YPndXzvZWL5CL4xvRfktguZGXkUMGpbZ6GkvP4uSSxQBuci7WRzsy4rOwQ==" saltValue="IjGze50Al7H9GfF0hr6ZBA==" spinCount="100000" sheet="1" objects="1" scenarios="1"/>
  <protectedRanges>
    <protectedRange sqref="C1:C1048576 E1:E1048576" name="Range1"/>
  </protectedRanges>
  <mergeCells count="10">
    <mergeCell ref="B21:C21"/>
    <mergeCell ref="D21:E21"/>
    <mergeCell ref="C23:C31"/>
    <mergeCell ref="E23:E31"/>
    <mergeCell ref="A1:K1"/>
    <mergeCell ref="A2:N2"/>
    <mergeCell ref="B7:C7"/>
    <mergeCell ref="D7:E7"/>
    <mergeCell ref="C9:C17"/>
    <mergeCell ref="E9:E17"/>
  </mergeCells>
  <phoneticPr fontId="4" type="noConversion"/>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6"/>
  <sheetViews>
    <sheetView topLeftCell="A19" zoomScale="85" zoomScaleNormal="85" workbookViewId="0">
      <selection activeCell="AK56" sqref="AK56"/>
    </sheetView>
  </sheetViews>
  <sheetFormatPr defaultRowHeight="16.5"/>
  <cols>
    <col min="1" max="1" width="15.7109375" style="103" bestFit="1" customWidth="1"/>
    <col min="2" max="2" width="19.5703125" style="103" bestFit="1" customWidth="1"/>
    <col min="3" max="3" width="12" style="103" bestFit="1" customWidth="1"/>
    <col min="4" max="4" width="8.28515625" style="103" bestFit="1" customWidth="1"/>
    <col min="5" max="5" width="12.140625" style="103" bestFit="1" customWidth="1"/>
    <col min="6" max="6" width="19.5703125" style="103" bestFit="1" customWidth="1"/>
    <col min="7" max="7" width="12" style="103" bestFit="1" customWidth="1"/>
    <col min="8" max="8" width="8.28515625" style="103" bestFit="1"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8.28515625" style="99" bestFit="1" customWidth="1"/>
    <col min="15" max="15" width="12.140625" style="99" bestFit="1" customWidth="1"/>
    <col min="16" max="16" width="19.5703125" style="99" bestFit="1" customWidth="1"/>
    <col min="17" max="17" width="12" style="99" bestFit="1" customWidth="1"/>
    <col min="18" max="18" width="13.140625" style="99" bestFit="1" customWidth="1"/>
    <col min="19" max="19" width="29.28515625" style="99" bestFit="1" customWidth="1"/>
    <col min="20" max="20" width="4.28515625" style="99" bestFit="1" customWidth="1"/>
    <col min="21" max="21" width="12.140625" style="99" bestFit="1" customWidth="1"/>
    <col min="22" max="22" width="19.5703125" style="99" bestFit="1" customWidth="1"/>
    <col min="23" max="23" width="20.140625" style="99" bestFit="1" customWidth="1"/>
    <col min="24" max="24" width="13.42578125" style="99" bestFit="1" customWidth="1"/>
    <col min="25" max="25" width="12.140625" style="99" bestFit="1" customWidth="1"/>
    <col min="26" max="26" width="19.5703125" style="99" bestFit="1" customWidth="1"/>
    <col min="27" max="27" width="12" style="99" bestFit="1" customWidth="1"/>
    <col min="28" max="28" width="13.42578125" style="99" bestFit="1" customWidth="1"/>
    <col min="29" max="29" width="29.28515625" style="99" bestFit="1" customWidth="1"/>
    <col min="30" max="30" width="4.28515625" style="99" bestFit="1" customWidth="1"/>
    <col min="31" max="31" width="23.5703125" style="99" bestFit="1" customWidth="1"/>
    <col min="32" max="32" width="8.85546875" style="99" bestFit="1" customWidth="1"/>
    <col min="33" max="33" width="7.42578125" style="99" bestFit="1" customWidth="1"/>
    <col min="34" max="34" width="9.28515625" style="99" bestFit="1" customWidth="1"/>
    <col min="35" max="35" width="12.42578125" style="99" bestFit="1" customWidth="1"/>
    <col min="36" max="36" width="23.5703125" style="99" bestFit="1" customWidth="1"/>
    <col min="37" max="37" width="8.85546875" style="99" bestFit="1" customWidth="1"/>
    <col min="38" max="38" width="7.42578125" style="99" bestFit="1" customWidth="1"/>
    <col min="39" max="39" width="9.28515625" style="99" bestFit="1" customWidth="1"/>
    <col min="40" max="40" width="12.42578125" style="99" bestFit="1" customWidth="1"/>
    <col min="41" max="41" width="29.28515625" style="99" bestFit="1" customWidth="1"/>
    <col min="42" max="42" width="3.5703125" style="103" bestFit="1" customWidth="1"/>
    <col min="43" max="43" width="22.7109375" style="103" bestFit="1" customWidth="1"/>
    <col min="44" max="44" width="12" style="103" bestFit="1" customWidth="1"/>
    <col min="45" max="45" width="6.42578125" style="103" bestFit="1" customWidth="1"/>
    <col min="46" max="46" width="8.5703125" style="103" bestFit="1" customWidth="1"/>
    <col min="47" max="47" width="13.140625" style="103" bestFit="1" customWidth="1"/>
    <col min="48" max="48" width="11.5703125" style="103" bestFit="1" customWidth="1"/>
    <col min="49" max="49" width="12" style="103" bestFit="1" customWidth="1"/>
    <col min="50" max="50" width="6.42578125" style="103" bestFit="1" customWidth="1"/>
    <col min="51" max="51" width="8.5703125" style="103" bestFit="1" customWidth="1"/>
    <col min="52" max="52" width="13.140625" style="103" bestFit="1" customWidth="1"/>
    <col min="53" max="53" width="15.28515625" style="103" bestFit="1" customWidth="1"/>
    <col min="54" max="16384" width="9.140625" style="103"/>
  </cols>
  <sheetData>
    <row r="1" spans="1:41" s="29" customFormat="1" ht="18">
      <c r="A1" s="1104" t="s">
        <v>991</v>
      </c>
      <c r="B1" s="1104"/>
      <c r="C1" s="1104"/>
      <c r="D1" s="1104"/>
      <c r="E1" s="1104"/>
      <c r="F1" s="1104"/>
      <c r="G1" s="1104"/>
      <c r="H1" s="1104"/>
      <c r="I1" s="1104"/>
      <c r="J1" s="1104"/>
      <c r="K1" s="1104"/>
      <c r="L1" s="1104"/>
      <c r="M1" s="1104"/>
      <c r="N1" s="1104"/>
      <c r="O1" s="1104"/>
      <c r="P1" s="1104"/>
      <c r="Q1" s="1104"/>
      <c r="R1" s="1104"/>
      <c r="S1" s="1104"/>
      <c r="T1" s="1"/>
      <c r="U1" s="74"/>
      <c r="V1" s="74"/>
      <c r="W1" s="74"/>
      <c r="X1" s="74"/>
      <c r="Y1" s="74"/>
      <c r="Z1" s="74"/>
      <c r="AA1" s="74"/>
      <c r="AB1" s="74"/>
      <c r="AC1" s="74"/>
      <c r="AD1" s="1"/>
      <c r="AE1" s="1"/>
      <c r="AF1" s="1"/>
      <c r="AG1" s="1"/>
      <c r="AH1" s="1"/>
      <c r="AI1" s="1"/>
      <c r="AJ1" s="1"/>
      <c r="AK1" s="1"/>
      <c r="AL1" s="1"/>
      <c r="AM1" s="1"/>
      <c r="AN1" s="1"/>
      <c r="AO1" s="1"/>
    </row>
    <row r="2" spans="1:41" s="75" customFormat="1" ht="15.75">
      <c r="A2" s="1105" t="s">
        <v>992</v>
      </c>
      <c r="B2" s="1105"/>
      <c r="C2" s="1105"/>
      <c r="D2" s="1105"/>
      <c r="E2" s="1105"/>
      <c r="F2" s="1105"/>
      <c r="G2" s="1105"/>
      <c r="H2" s="1105"/>
      <c r="I2" s="1105"/>
      <c r="J2" s="1105"/>
      <c r="K2" s="1105"/>
      <c r="L2" s="1105"/>
      <c r="M2" s="1105"/>
      <c r="N2" s="1105"/>
      <c r="O2" s="1105"/>
      <c r="P2" s="1105"/>
      <c r="Q2" s="1105"/>
      <c r="R2" s="1105"/>
      <c r="S2" s="1105"/>
      <c r="T2" s="1105"/>
      <c r="U2" s="401"/>
      <c r="V2" s="401"/>
      <c r="W2" s="401"/>
      <c r="X2" s="401"/>
      <c r="Y2" s="401"/>
      <c r="Z2" s="401"/>
      <c r="AA2" s="401"/>
      <c r="AB2" s="401"/>
      <c r="AC2" s="401"/>
      <c r="AD2" s="401"/>
      <c r="AE2" s="73"/>
      <c r="AF2" s="73"/>
      <c r="AG2" s="73"/>
      <c r="AH2" s="73"/>
      <c r="AI2" s="73"/>
      <c r="AJ2" s="73"/>
      <c r="AK2" s="73"/>
      <c r="AL2" s="73"/>
      <c r="AM2" s="73"/>
      <c r="AN2" s="73"/>
      <c r="AO2" s="73"/>
    </row>
    <row r="3" spans="1:41" s="29" customFormat="1" ht="15">
      <c r="A3" s="1105" t="s">
        <v>993</v>
      </c>
      <c r="B3" s="1105"/>
      <c r="C3" s="1105"/>
      <c r="D3" s="1105"/>
      <c r="E3" s="1105"/>
      <c r="F3" s="1105"/>
      <c r="G3" s="1105"/>
      <c r="H3" s="1105"/>
      <c r="I3" s="1105"/>
      <c r="J3" s="1105"/>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269"/>
      <c r="B4" s="269"/>
      <c r="C4" s="269"/>
      <c r="D4" s="269"/>
      <c r="E4" s="269"/>
      <c r="F4" s="269"/>
      <c r="G4" s="269"/>
      <c r="H4" s="269"/>
      <c r="I4" s="269"/>
      <c r="J4" s="267"/>
      <c r="K4" s="267"/>
      <c r="L4" s="267"/>
      <c r="M4" s="267"/>
      <c r="N4" s="267"/>
      <c r="O4" s="267"/>
      <c r="P4" s="267"/>
      <c r="Q4" s="267"/>
      <c r="R4" s="267"/>
      <c r="S4" s="267"/>
      <c r="T4" s="267"/>
      <c r="U4" s="1"/>
      <c r="V4" s="1"/>
      <c r="W4" s="1"/>
      <c r="X4" s="1"/>
      <c r="Y4" s="1"/>
      <c r="Z4" s="1"/>
      <c r="AA4" s="1"/>
      <c r="AB4" s="1"/>
      <c r="AC4" s="1"/>
      <c r="AD4" s="1"/>
      <c r="AE4" s="1"/>
      <c r="AF4" s="1"/>
      <c r="AG4" s="1"/>
      <c r="AH4" s="1"/>
      <c r="AI4" s="1"/>
      <c r="AJ4" s="1"/>
      <c r="AK4" s="1"/>
      <c r="AL4" s="1"/>
      <c r="AM4" s="1"/>
      <c r="AN4" s="1"/>
      <c r="AO4" s="1"/>
    </row>
    <row r="5" spans="1:41" s="75" customFormat="1" ht="15">
      <c r="A5" s="1105" t="s">
        <v>994</v>
      </c>
      <c r="B5" s="1105"/>
      <c r="C5" s="1105"/>
      <c r="D5" s="1105"/>
      <c r="E5" s="1105"/>
      <c r="F5" s="1105"/>
      <c r="G5" s="1105"/>
      <c r="H5" s="1105"/>
      <c r="I5" s="1105"/>
      <c r="J5" s="1105"/>
      <c r="K5" s="1105" t="s">
        <v>995</v>
      </c>
      <c r="L5" s="1105"/>
      <c r="M5" s="1105"/>
      <c r="N5" s="1105"/>
      <c r="O5" s="1105"/>
      <c r="P5" s="1105"/>
      <c r="Q5" s="1105"/>
      <c r="R5" s="1105"/>
      <c r="S5" s="1105"/>
      <c r="T5" s="1105"/>
      <c r="U5" s="1105" t="s">
        <v>996</v>
      </c>
      <c r="V5" s="1105"/>
      <c r="W5" s="1105"/>
      <c r="X5" s="1105"/>
      <c r="Y5" s="1105"/>
      <c r="Z5" s="1105"/>
      <c r="AA5" s="1105"/>
      <c r="AB5" s="1105"/>
      <c r="AC5" s="1105"/>
      <c r="AD5" s="73"/>
      <c r="AE5" s="1105" t="s">
        <v>997</v>
      </c>
      <c r="AF5" s="1105"/>
      <c r="AG5" s="1105"/>
      <c r="AH5" s="1105"/>
      <c r="AI5" s="1105"/>
      <c r="AJ5" s="1105"/>
      <c r="AK5" s="1105"/>
      <c r="AL5" s="1105"/>
      <c r="AM5" s="1105"/>
      <c r="AN5" s="1105"/>
      <c r="AO5" s="1105"/>
    </row>
    <row r="6" spans="1:41" s="491" customFormat="1" ht="15.75">
      <c r="A6" s="489"/>
      <c r="B6" s="489"/>
      <c r="C6" s="489"/>
      <c r="D6" s="489"/>
      <c r="E6" s="489"/>
      <c r="F6" s="489"/>
      <c r="G6" s="489"/>
      <c r="H6" s="489"/>
      <c r="I6" s="490"/>
      <c r="K6" s="489"/>
      <c r="L6" s="489"/>
      <c r="M6" s="489"/>
      <c r="N6" s="489"/>
      <c r="O6" s="489"/>
      <c r="P6" s="489"/>
      <c r="Q6" s="489"/>
      <c r="R6" s="489"/>
      <c r="S6" s="490"/>
      <c r="U6" s="489"/>
      <c r="V6" s="489"/>
      <c r="W6" s="489"/>
      <c r="X6" s="489"/>
      <c r="Y6" s="489"/>
      <c r="Z6" s="489"/>
      <c r="AA6" s="489"/>
      <c r="AB6" s="489"/>
      <c r="AC6" s="490"/>
      <c r="AE6" s="489"/>
      <c r="AF6" s="489"/>
      <c r="AG6" s="489"/>
      <c r="AH6" s="489"/>
      <c r="AI6" s="489"/>
      <c r="AJ6" s="489"/>
      <c r="AK6" s="489"/>
      <c r="AL6" s="489"/>
      <c r="AM6" s="489"/>
      <c r="AN6" s="489"/>
      <c r="AO6" s="490"/>
    </row>
    <row r="7" spans="1:41" s="491" customFormat="1" thickBot="1"/>
    <row r="8" spans="1:41" s="80" customFormat="1" thickBot="1">
      <c r="A8" s="1262" t="s">
        <v>998</v>
      </c>
      <c r="B8" s="1263"/>
      <c r="C8" s="1263"/>
      <c r="D8" s="1263"/>
      <c r="E8" s="1263"/>
      <c r="F8" s="1263"/>
      <c r="G8" s="1263"/>
      <c r="H8" s="1264"/>
      <c r="J8" s="78"/>
      <c r="K8" s="1262" t="s">
        <v>999</v>
      </c>
      <c r="L8" s="1263"/>
      <c r="M8" s="1263"/>
      <c r="N8" s="1263"/>
      <c r="O8" s="1263"/>
      <c r="P8" s="1263"/>
      <c r="Q8" s="1263"/>
      <c r="R8" s="1264"/>
      <c r="S8" s="78"/>
      <c r="T8" s="78"/>
      <c r="U8" s="1262" t="s">
        <v>1000</v>
      </c>
      <c r="V8" s="1263"/>
      <c r="W8" s="1263"/>
      <c r="X8" s="1263"/>
      <c r="Y8" s="1263"/>
      <c r="Z8" s="1263"/>
      <c r="AA8" s="1263"/>
      <c r="AB8" s="1264"/>
      <c r="AC8" s="78"/>
      <c r="AD8" s="78"/>
      <c r="AE8" s="1262" t="s">
        <v>1001</v>
      </c>
      <c r="AF8" s="1263"/>
      <c r="AG8" s="1263"/>
      <c r="AH8" s="1263"/>
      <c r="AI8" s="1263"/>
      <c r="AJ8" s="1263"/>
      <c r="AK8" s="1263"/>
      <c r="AL8" s="1263"/>
      <c r="AM8" s="1263"/>
      <c r="AN8" s="1264"/>
      <c r="AO8" s="78"/>
    </row>
    <row r="9" spans="1:41" s="80" customFormat="1" ht="31.5">
      <c r="A9" s="1181" t="s">
        <v>293</v>
      </c>
      <c r="B9" s="1182"/>
      <c r="C9" s="1182"/>
      <c r="D9" s="1183"/>
      <c r="E9" s="1184" t="s">
        <v>294</v>
      </c>
      <c r="F9" s="1185"/>
      <c r="G9" s="1182"/>
      <c r="H9" s="1186"/>
      <c r="I9" s="814" t="s">
        <v>2398</v>
      </c>
      <c r="J9" s="78"/>
      <c r="K9" s="1162" t="s">
        <v>293</v>
      </c>
      <c r="L9" s="1163"/>
      <c r="M9" s="1163"/>
      <c r="N9" s="1164"/>
      <c r="O9" s="1165" t="s">
        <v>294</v>
      </c>
      <c r="P9" s="1166"/>
      <c r="Q9" s="1163"/>
      <c r="R9" s="1167"/>
      <c r="S9" s="814" t="s">
        <v>2398</v>
      </c>
      <c r="T9" s="78"/>
      <c r="U9" s="1162" t="s">
        <v>293</v>
      </c>
      <c r="V9" s="1163"/>
      <c r="W9" s="1163"/>
      <c r="X9" s="1164"/>
      <c r="Y9" s="1165" t="s">
        <v>294</v>
      </c>
      <c r="Z9" s="1166"/>
      <c r="AA9" s="1163"/>
      <c r="AB9" s="1167"/>
      <c r="AC9" s="814" t="s">
        <v>2398</v>
      </c>
      <c r="AD9" s="78"/>
      <c r="AE9" s="1162" t="s">
        <v>293</v>
      </c>
      <c r="AF9" s="1163"/>
      <c r="AG9" s="1163"/>
      <c r="AH9" s="1164"/>
      <c r="AI9" s="1164"/>
      <c r="AJ9" s="1165" t="s">
        <v>1002</v>
      </c>
      <c r="AK9" s="1166"/>
      <c r="AL9" s="1163"/>
      <c r="AM9" s="1163"/>
      <c r="AN9" s="1167"/>
      <c r="AO9" s="814" t="s">
        <v>2398</v>
      </c>
    </row>
    <row r="10" spans="1:41" s="80" customFormat="1" ht="63">
      <c r="A10" s="82" t="s">
        <v>1003</v>
      </c>
      <c r="B10" s="83" t="s">
        <v>219</v>
      </c>
      <c r="C10" s="83" t="s">
        <v>297</v>
      </c>
      <c r="D10" s="83" t="s">
        <v>1004</v>
      </c>
      <c r="E10" s="84" t="s">
        <v>299</v>
      </c>
      <c r="F10" s="83" t="s">
        <v>219</v>
      </c>
      <c r="G10" s="83" t="s">
        <v>297</v>
      </c>
      <c r="H10" s="85" t="s">
        <v>300</v>
      </c>
      <c r="I10" s="86" t="s">
        <v>1038</v>
      </c>
      <c r="J10" s="78"/>
      <c r="K10" s="270" t="s">
        <v>1003</v>
      </c>
      <c r="L10" s="88" t="s">
        <v>219</v>
      </c>
      <c r="M10" s="88" t="s">
        <v>297</v>
      </c>
      <c r="N10" s="88" t="s">
        <v>1004</v>
      </c>
      <c r="O10" s="89" t="s">
        <v>299</v>
      </c>
      <c r="P10" s="88" t="s">
        <v>219</v>
      </c>
      <c r="Q10" s="88" t="s">
        <v>297</v>
      </c>
      <c r="R10" s="90" t="s">
        <v>300</v>
      </c>
      <c r="S10" s="86" t="s">
        <v>1038</v>
      </c>
      <c r="T10" s="78"/>
      <c r="U10" s="140" t="s">
        <v>299</v>
      </c>
      <c r="V10" s="122" t="s">
        <v>219</v>
      </c>
      <c r="W10" s="122" t="s">
        <v>1005</v>
      </c>
      <c r="X10" s="135" t="s">
        <v>300</v>
      </c>
      <c r="Y10" s="141" t="s">
        <v>299</v>
      </c>
      <c r="Z10" s="122" t="s">
        <v>219</v>
      </c>
      <c r="AA10" s="122" t="s">
        <v>1005</v>
      </c>
      <c r="AB10" s="142" t="s">
        <v>300</v>
      </c>
      <c r="AC10" s="86" t="s">
        <v>1038</v>
      </c>
      <c r="AD10" s="78"/>
      <c r="AE10" s="153" t="s">
        <v>1006</v>
      </c>
      <c r="AF10" s="122" t="s">
        <v>1007</v>
      </c>
      <c r="AG10" s="122" t="s">
        <v>219</v>
      </c>
      <c r="AH10" s="135" t="s">
        <v>251</v>
      </c>
      <c r="AI10" s="122" t="s">
        <v>1008</v>
      </c>
      <c r="AJ10" s="121" t="s">
        <v>307</v>
      </c>
      <c r="AK10" s="122" t="s">
        <v>1007</v>
      </c>
      <c r="AL10" s="122" t="s">
        <v>219</v>
      </c>
      <c r="AM10" s="122" t="s">
        <v>251</v>
      </c>
      <c r="AN10" s="123" t="s">
        <v>309</v>
      </c>
      <c r="AO10" s="86" t="s">
        <v>1038</v>
      </c>
    </row>
    <row r="11" spans="1:41">
      <c r="A11" s="877">
        <v>3</v>
      </c>
      <c r="B11" s="878">
        <v>230.01</v>
      </c>
      <c r="C11" s="878">
        <v>33272</v>
      </c>
      <c r="D11" s="878">
        <v>4159</v>
      </c>
      <c r="E11" s="427"/>
      <c r="F11" s="428"/>
      <c r="G11" s="428"/>
      <c r="H11" s="429"/>
      <c r="I11" s="1356"/>
      <c r="K11" s="877">
        <v>3</v>
      </c>
      <c r="L11" s="878">
        <v>230.01</v>
      </c>
      <c r="M11" s="878">
        <v>33272</v>
      </c>
      <c r="N11" s="878">
        <v>4159</v>
      </c>
      <c r="O11" s="880"/>
      <c r="P11" s="878"/>
      <c r="Q11" s="878"/>
      <c r="R11" s="881"/>
      <c r="S11" s="1356"/>
      <c r="U11" s="877">
        <v>3</v>
      </c>
      <c r="V11" s="878">
        <v>230.01</v>
      </c>
      <c r="W11" s="878">
        <v>33272</v>
      </c>
      <c r="X11" s="878">
        <v>4159</v>
      </c>
      <c r="Y11" s="880"/>
      <c r="Z11" s="878"/>
      <c r="AA11" s="878"/>
      <c r="AB11" s="881"/>
      <c r="AC11" s="1356"/>
      <c r="AE11" s="612" t="s">
        <v>2422</v>
      </c>
      <c r="AF11" s="610">
        <v>6542</v>
      </c>
      <c r="AG11" s="610">
        <v>230.01</v>
      </c>
      <c r="AH11" s="907">
        <v>8</v>
      </c>
      <c r="AI11" s="908">
        <v>0</v>
      </c>
      <c r="AJ11" s="107"/>
      <c r="AK11" s="108"/>
      <c r="AL11" s="108"/>
      <c r="AM11" s="108"/>
      <c r="AN11" s="109"/>
      <c r="AO11" s="1160"/>
    </row>
    <row r="12" spans="1:41">
      <c r="A12" s="877">
        <v>2</v>
      </c>
      <c r="B12" s="878">
        <v>230.02</v>
      </c>
      <c r="C12" s="878">
        <v>16669</v>
      </c>
      <c r="D12" s="878">
        <v>2382</v>
      </c>
      <c r="E12" s="427"/>
      <c r="F12" s="428"/>
      <c r="G12" s="428"/>
      <c r="H12" s="429"/>
      <c r="I12" s="1356"/>
      <c r="J12" s="78"/>
      <c r="K12" s="877">
        <v>2</v>
      </c>
      <c r="L12" s="878">
        <v>230.02</v>
      </c>
      <c r="M12" s="878">
        <v>16669</v>
      </c>
      <c r="N12" s="878">
        <v>2382</v>
      </c>
      <c r="O12" s="880"/>
      <c r="P12" s="878"/>
      <c r="Q12" s="878"/>
      <c r="R12" s="881"/>
      <c r="S12" s="1356"/>
      <c r="T12" s="78"/>
      <c r="U12" s="877">
        <v>2</v>
      </c>
      <c r="V12" s="878">
        <v>230.02</v>
      </c>
      <c r="W12" s="878">
        <v>16669</v>
      </c>
      <c r="X12" s="878">
        <v>2382</v>
      </c>
      <c r="Y12" s="880"/>
      <c r="Z12" s="878"/>
      <c r="AA12" s="878"/>
      <c r="AB12" s="881"/>
      <c r="AC12" s="1356"/>
      <c r="AD12" s="78"/>
      <c r="AE12" s="612" t="s">
        <v>2423</v>
      </c>
      <c r="AF12" s="610">
        <v>6541</v>
      </c>
      <c r="AG12" s="610">
        <v>230.01</v>
      </c>
      <c r="AH12" s="907">
        <v>8</v>
      </c>
      <c r="AI12" s="908"/>
      <c r="AJ12" s="909"/>
      <c r="AK12" s="907"/>
      <c r="AL12" s="907"/>
      <c r="AM12" s="907"/>
      <c r="AN12" s="910"/>
      <c r="AO12" s="1160"/>
    </row>
    <row r="13" spans="1:41">
      <c r="A13" s="877">
        <v>1</v>
      </c>
      <c r="B13" s="878">
        <v>230.08</v>
      </c>
      <c r="C13" s="878">
        <v>9</v>
      </c>
      <c r="D13" s="878">
        <v>1</v>
      </c>
      <c r="E13" s="427"/>
      <c r="F13" s="428"/>
      <c r="G13" s="428"/>
      <c r="H13" s="429"/>
      <c r="I13" s="1356"/>
      <c r="J13" s="78"/>
      <c r="K13" s="877">
        <v>1</v>
      </c>
      <c r="L13" s="878">
        <v>230.08</v>
      </c>
      <c r="M13" s="878">
        <v>9</v>
      </c>
      <c r="N13" s="878">
        <v>1</v>
      </c>
      <c r="O13" s="880"/>
      <c r="P13" s="878"/>
      <c r="Q13" s="878"/>
      <c r="R13" s="881"/>
      <c r="S13" s="1356"/>
      <c r="T13" s="78"/>
      <c r="U13" s="877">
        <v>1</v>
      </c>
      <c r="V13" s="878">
        <v>230.08</v>
      </c>
      <c r="W13" s="878">
        <v>9</v>
      </c>
      <c r="X13" s="878">
        <v>1</v>
      </c>
      <c r="Y13" s="880"/>
      <c r="Z13" s="878"/>
      <c r="AA13" s="878"/>
      <c r="AB13" s="881"/>
      <c r="AC13" s="1356"/>
      <c r="AD13" s="78"/>
      <c r="AE13" s="612" t="s">
        <v>1090</v>
      </c>
      <c r="AF13" s="610" t="s">
        <v>1091</v>
      </c>
      <c r="AG13" s="610" t="s">
        <v>1090</v>
      </c>
      <c r="AH13" s="907" t="s">
        <v>1090</v>
      </c>
      <c r="AI13" s="908" t="s">
        <v>1090</v>
      </c>
      <c r="AJ13" s="909"/>
      <c r="AK13" s="907"/>
      <c r="AL13" s="907"/>
      <c r="AM13" s="907"/>
      <c r="AN13" s="910"/>
      <c r="AO13" s="1160"/>
    </row>
    <row r="14" spans="1:41">
      <c r="A14" s="432"/>
      <c r="B14" s="428"/>
      <c r="C14" s="428"/>
      <c r="D14" s="428"/>
      <c r="E14" s="427">
        <v>1</v>
      </c>
      <c r="F14" s="428">
        <v>230.09</v>
      </c>
      <c r="G14" s="428">
        <v>16678</v>
      </c>
      <c r="H14" s="429">
        <v>2780</v>
      </c>
      <c r="I14" s="1356"/>
      <c r="J14" s="78"/>
      <c r="K14" s="877"/>
      <c r="L14" s="878"/>
      <c r="M14" s="878"/>
      <c r="N14" s="878"/>
      <c r="O14" s="880">
        <v>1</v>
      </c>
      <c r="P14" s="878">
        <v>230.09</v>
      </c>
      <c r="Q14" s="878">
        <v>16678</v>
      </c>
      <c r="R14" s="881">
        <v>2780</v>
      </c>
      <c r="S14" s="1356"/>
      <c r="T14" s="78"/>
      <c r="U14" s="877"/>
      <c r="V14" s="878"/>
      <c r="W14" s="878"/>
      <c r="X14" s="878"/>
      <c r="Y14" s="880">
        <v>1</v>
      </c>
      <c r="Z14" s="878">
        <v>230.09</v>
      </c>
      <c r="AA14" s="878">
        <v>16678</v>
      </c>
      <c r="AB14" s="881">
        <v>2780</v>
      </c>
      <c r="AC14" s="1356"/>
      <c r="AD14" s="78"/>
      <c r="AE14" s="612" t="s">
        <v>1090</v>
      </c>
      <c r="AF14" s="610" t="s">
        <v>1037</v>
      </c>
      <c r="AG14" s="610" t="s">
        <v>1090</v>
      </c>
      <c r="AH14" s="907" t="s">
        <v>1090</v>
      </c>
      <c r="AI14" s="908" t="s">
        <v>1090</v>
      </c>
      <c r="AJ14" s="117"/>
      <c r="AK14" s="907"/>
      <c r="AL14" s="907"/>
      <c r="AM14" s="907"/>
      <c r="AN14" s="910"/>
      <c r="AO14" s="1160"/>
    </row>
    <row r="15" spans="1:41" ht="17.25" thickBot="1">
      <c r="A15" s="430"/>
      <c r="B15" s="425"/>
      <c r="C15" s="425"/>
      <c r="D15" s="425"/>
      <c r="E15" s="424">
        <v>2</v>
      </c>
      <c r="F15" s="903" t="s">
        <v>2407</v>
      </c>
      <c r="G15" s="425">
        <v>8324</v>
      </c>
      <c r="H15" s="426">
        <v>4162</v>
      </c>
      <c r="I15" s="1234"/>
      <c r="J15" s="78"/>
      <c r="K15" s="882"/>
      <c r="L15" s="861"/>
      <c r="M15" s="861"/>
      <c r="N15" s="861"/>
      <c r="O15" s="860">
        <v>2</v>
      </c>
      <c r="P15" s="903" t="s">
        <v>2407</v>
      </c>
      <c r="Q15" s="861">
        <v>8324</v>
      </c>
      <c r="R15" s="862">
        <v>4162</v>
      </c>
      <c r="S15" s="1234"/>
      <c r="T15" s="78"/>
      <c r="U15" s="882"/>
      <c r="V15" s="861"/>
      <c r="W15" s="861"/>
      <c r="X15" s="861"/>
      <c r="Y15" s="860">
        <v>2</v>
      </c>
      <c r="Z15" s="903" t="s">
        <v>2407</v>
      </c>
      <c r="AA15" s="861">
        <v>8324</v>
      </c>
      <c r="AB15" s="862">
        <v>4162</v>
      </c>
      <c r="AC15" s="1234"/>
      <c r="AD15" s="78"/>
      <c r="AE15" s="612" t="s">
        <v>2421</v>
      </c>
      <c r="AF15" s="907">
        <v>2</v>
      </c>
      <c r="AG15" s="907">
        <v>230.02</v>
      </c>
      <c r="AH15" s="907">
        <v>2</v>
      </c>
      <c r="AI15" s="908">
        <v>0</v>
      </c>
      <c r="AJ15" s="117"/>
      <c r="AK15" s="907"/>
      <c r="AL15" s="907"/>
      <c r="AM15" s="907"/>
      <c r="AN15" s="910"/>
      <c r="AO15" s="1160"/>
    </row>
    <row r="16" spans="1:41">
      <c r="A16" s="116"/>
      <c r="B16" s="116"/>
      <c r="C16" s="116"/>
      <c r="D16" s="116"/>
      <c r="E16" s="116"/>
      <c r="F16" s="116"/>
      <c r="G16" s="116"/>
      <c r="H16" s="116"/>
      <c r="I16" s="116"/>
      <c r="J16" s="78"/>
      <c r="K16" s="116"/>
      <c r="L16" s="116"/>
      <c r="M16" s="116"/>
      <c r="N16" s="116"/>
      <c r="O16" s="116"/>
      <c r="P16" s="116"/>
      <c r="Q16" s="116"/>
      <c r="R16" s="116"/>
      <c r="S16" s="116"/>
      <c r="T16" s="78"/>
      <c r="U16" s="116"/>
      <c r="V16" s="116"/>
      <c r="W16" s="116"/>
      <c r="X16" s="116"/>
      <c r="Y16" s="116"/>
      <c r="Z16" s="116"/>
      <c r="AA16" s="116"/>
      <c r="AB16" s="116"/>
      <c r="AC16" s="116"/>
      <c r="AD16" s="78"/>
      <c r="AE16" s="612" t="s">
        <v>2420</v>
      </c>
      <c r="AF16" s="907">
        <v>1</v>
      </c>
      <c r="AG16" s="907">
        <v>230.08</v>
      </c>
      <c r="AH16" s="907">
        <v>9</v>
      </c>
      <c r="AI16" s="908">
        <v>0</v>
      </c>
      <c r="AJ16" s="117"/>
      <c r="AK16" s="907"/>
      <c r="AL16" s="907"/>
      <c r="AM16" s="907"/>
      <c r="AN16" s="910"/>
      <c r="AO16" s="1160"/>
    </row>
    <row r="17" spans="1:52">
      <c r="A17" s="116"/>
      <c r="B17" s="116"/>
      <c r="C17" s="116"/>
      <c r="D17" s="116"/>
      <c r="E17" s="116"/>
      <c r="F17" s="116"/>
      <c r="G17" s="116"/>
      <c r="H17" s="116"/>
      <c r="I17" s="116"/>
      <c r="J17" s="78"/>
      <c r="K17" s="116"/>
      <c r="L17" s="116"/>
      <c r="M17" s="116"/>
      <c r="N17" s="116"/>
      <c r="O17" s="116"/>
      <c r="P17" s="116"/>
      <c r="Q17" s="116"/>
      <c r="R17" s="116"/>
      <c r="S17" s="116"/>
      <c r="T17" s="78"/>
      <c r="U17" s="116"/>
      <c r="V17" s="116"/>
      <c r="W17" s="116"/>
      <c r="X17" s="116"/>
      <c r="Y17" s="116"/>
      <c r="Z17" s="116"/>
      <c r="AA17" s="116"/>
      <c r="AB17" s="116"/>
      <c r="AC17" s="116"/>
      <c r="AD17" s="78"/>
      <c r="AE17" s="612"/>
      <c r="AF17" s="610"/>
      <c r="AG17" s="610"/>
      <c r="AH17" s="907"/>
      <c r="AI17" s="908"/>
      <c r="AJ17" s="117" t="s">
        <v>2416</v>
      </c>
      <c r="AK17" s="907">
        <v>1</v>
      </c>
      <c r="AL17" s="610">
        <v>230.09</v>
      </c>
      <c r="AM17" s="907">
        <v>4</v>
      </c>
      <c r="AN17" s="910">
        <v>0</v>
      </c>
      <c r="AO17" s="1160"/>
    </row>
    <row r="18" spans="1:52">
      <c r="A18" s="116"/>
      <c r="B18" s="116"/>
      <c r="C18" s="116"/>
      <c r="D18" s="116"/>
      <c r="E18" s="116"/>
      <c r="F18" s="116"/>
      <c r="G18" s="116"/>
      <c r="H18" s="116"/>
      <c r="I18" s="116"/>
      <c r="J18" s="78"/>
      <c r="K18" s="116"/>
      <c r="L18" s="116"/>
      <c r="M18" s="116"/>
      <c r="N18" s="116"/>
      <c r="O18" s="116"/>
      <c r="P18" s="116"/>
      <c r="Q18" s="116"/>
      <c r="R18" s="116"/>
      <c r="S18" s="116"/>
      <c r="T18" s="78"/>
      <c r="U18" s="116"/>
      <c r="V18" s="116"/>
      <c r="W18" s="116"/>
      <c r="X18" s="116"/>
      <c r="Y18" s="116"/>
      <c r="Z18" s="116"/>
      <c r="AA18" s="116"/>
      <c r="AB18" s="116"/>
      <c r="AC18" s="116"/>
      <c r="AD18" s="78"/>
      <c r="AE18" s="612"/>
      <c r="AF18" s="907"/>
      <c r="AG18" s="610"/>
      <c r="AH18" s="907"/>
      <c r="AI18" s="908"/>
      <c r="AJ18" s="117" t="s">
        <v>2417</v>
      </c>
      <c r="AK18" s="907">
        <v>2</v>
      </c>
      <c r="AL18" s="610">
        <v>230.09</v>
      </c>
      <c r="AM18" s="907">
        <v>6</v>
      </c>
      <c r="AN18" s="910">
        <v>0</v>
      </c>
      <c r="AO18" s="1160"/>
    </row>
    <row r="19" spans="1:52">
      <c r="A19" s="116"/>
      <c r="B19" s="116"/>
      <c r="C19" s="116"/>
      <c r="D19" s="116"/>
      <c r="E19" s="116"/>
      <c r="F19" s="116"/>
      <c r="G19" s="116"/>
      <c r="H19" s="116"/>
      <c r="I19" s="116"/>
      <c r="J19" s="78"/>
      <c r="K19" s="116"/>
      <c r="L19" s="116"/>
      <c r="M19" s="116"/>
      <c r="N19" s="116"/>
      <c r="O19" s="116"/>
      <c r="P19" s="116"/>
      <c r="Q19" s="116"/>
      <c r="R19" s="116"/>
      <c r="S19" s="116"/>
      <c r="T19" s="78"/>
      <c r="U19" s="116"/>
      <c r="V19" s="116"/>
      <c r="W19" s="116"/>
      <c r="X19" s="116"/>
      <c r="Y19" s="116"/>
      <c r="Z19" s="116"/>
      <c r="AA19" s="116"/>
      <c r="AB19" s="116"/>
      <c r="AC19" s="116"/>
      <c r="AD19" s="78"/>
      <c r="AE19" s="612"/>
      <c r="AF19" s="907"/>
      <c r="AG19" s="610"/>
      <c r="AH19" s="907"/>
      <c r="AI19" s="908"/>
      <c r="AJ19" s="117" t="s">
        <v>1090</v>
      </c>
      <c r="AK19" s="907" t="s">
        <v>1037</v>
      </c>
      <c r="AL19" s="907" t="s">
        <v>1037</v>
      </c>
      <c r="AM19" s="907" t="s">
        <v>1037</v>
      </c>
      <c r="AN19" s="907" t="s">
        <v>1037</v>
      </c>
      <c r="AO19" s="1160"/>
    </row>
    <row r="20" spans="1:52">
      <c r="A20" s="116"/>
      <c r="B20" s="116"/>
      <c r="C20" s="116"/>
      <c r="D20" s="116"/>
      <c r="E20" s="116"/>
      <c r="F20" s="116"/>
      <c r="G20" s="116"/>
      <c r="H20" s="116"/>
      <c r="I20" s="146"/>
      <c r="J20" s="78"/>
      <c r="K20" s="116"/>
      <c r="L20" s="116"/>
      <c r="M20" s="116"/>
      <c r="N20" s="116"/>
      <c r="O20" s="116"/>
      <c r="P20" s="116"/>
      <c r="Q20" s="116"/>
      <c r="R20" s="116"/>
      <c r="S20" s="146"/>
      <c r="T20" s="78"/>
      <c r="U20" s="116"/>
      <c r="V20" s="116"/>
      <c r="W20" s="116"/>
      <c r="X20" s="116"/>
      <c r="Y20" s="116"/>
      <c r="Z20" s="116"/>
      <c r="AA20" s="116"/>
      <c r="AB20" s="116"/>
      <c r="AC20" s="146"/>
      <c r="AD20" s="78"/>
      <c r="AE20" s="612"/>
      <c r="AF20" s="610"/>
      <c r="AG20" s="610"/>
      <c r="AH20" s="907"/>
      <c r="AI20" s="908"/>
      <c r="AJ20" s="909" t="s">
        <v>1090</v>
      </c>
      <c r="AK20" s="907" t="s">
        <v>1037</v>
      </c>
      <c r="AL20" s="907" t="s">
        <v>1037</v>
      </c>
      <c r="AM20" s="907" t="s">
        <v>1037</v>
      </c>
      <c r="AN20" s="907" t="s">
        <v>1037</v>
      </c>
      <c r="AO20" s="1160"/>
    </row>
    <row r="21" spans="1:52" s="99" customFormat="1">
      <c r="A21" s="116"/>
      <c r="B21" s="116"/>
      <c r="C21" s="116"/>
      <c r="D21" s="116"/>
      <c r="E21" s="116"/>
      <c r="F21" s="116"/>
      <c r="G21" s="116"/>
      <c r="H21" s="116"/>
      <c r="I21" s="146"/>
      <c r="J21" s="78"/>
      <c r="K21" s="116"/>
      <c r="L21" s="116"/>
      <c r="M21" s="116"/>
      <c r="N21" s="116"/>
      <c r="O21" s="116"/>
      <c r="P21" s="116"/>
      <c r="Q21" s="116"/>
      <c r="R21" s="116"/>
      <c r="S21" s="146"/>
      <c r="U21" s="116"/>
      <c r="V21" s="116"/>
      <c r="W21" s="116"/>
      <c r="X21" s="116"/>
      <c r="Y21" s="116"/>
      <c r="Z21" s="116"/>
      <c r="AA21" s="116"/>
      <c r="AB21" s="116"/>
      <c r="AC21" s="146"/>
      <c r="AE21" s="612"/>
      <c r="AF21" s="610"/>
      <c r="AG21" s="610"/>
      <c r="AH21" s="907"/>
      <c r="AI21" s="908"/>
      <c r="AJ21" s="909" t="s">
        <v>2418</v>
      </c>
      <c r="AK21" s="907">
        <v>6941</v>
      </c>
      <c r="AL21" s="907" t="s">
        <v>2407</v>
      </c>
      <c r="AM21" s="907">
        <v>2</v>
      </c>
      <c r="AN21" s="910">
        <v>0</v>
      </c>
      <c r="AO21" s="1160"/>
      <c r="AP21" s="103"/>
      <c r="AQ21" s="103"/>
      <c r="AR21" s="103"/>
      <c r="AS21" s="103"/>
      <c r="AT21" s="103"/>
      <c r="AU21" s="103"/>
      <c r="AV21" s="103"/>
      <c r="AW21" s="103"/>
      <c r="AX21" s="103"/>
      <c r="AY21" s="103"/>
      <c r="AZ21" s="103"/>
    </row>
    <row r="22" spans="1:52" s="99" customFormat="1" ht="17.25" thickBot="1">
      <c r="A22" s="116"/>
      <c r="B22" s="116"/>
      <c r="C22" s="116"/>
      <c r="D22" s="116"/>
      <c r="E22" s="116"/>
      <c r="F22" s="116"/>
      <c r="G22" s="116"/>
      <c r="H22" s="116"/>
      <c r="I22" s="146"/>
      <c r="J22" s="78"/>
      <c r="K22" s="116"/>
      <c r="L22" s="116"/>
      <c r="M22" s="116"/>
      <c r="N22" s="116"/>
      <c r="O22" s="116"/>
      <c r="P22" s="116"/>
      <c r="Q22" s="116"/>
      <c r="R22" s="116"/>
      <c r="S22" s="146"/>
      <c r="U22" s="116"/>
      <c r="V22" s="116"/>
      <c r="W22" s="116"/>
      <c r="X22" s="116"/>
      <c r="Y22" s="116"/>
      <c r="Z22" s="116"/>
      <c r="AA22" s="116"/>
      <c r="AB22" s="116"/>
      <c r="AC22" s="146"/>
      <c r="AE22" s="118"/>
      <c r="AF22" s="904"/>
      <c r="AG22" s="911"/>
      <c r="AH22" s="904"/>
      <c r="AI22" s="508"/>
      <c r="AJ22" s="905" t="s">
        <v>2419</v>
      </c>
      <c r="AK22" s="904">
        <v>6942</v>
      </c>
      <c r="AL22" s="904" t="s">
        <v>2407</v>
      </c>
      <c r="AM22" s="904">
        <v>2</v>
      </c>
      <c r="AN22" s="906">
        <v>0</v>
      </c>
      <c r="AO22" s="1161"/>
      <c r="AP22" s="103"/>
      <c r="AQ22" s="103"/>
      <c r="AR22" s="103"/>
      <c r="AS22" s="103"/>
      <c r="AT22" s="103"/>
      <c r="AU22" s="103"/>
      <c r="AV22" s="103"/>
      <c r="AW22" s="103"/>
      <c r="AX22" s="103"/>
      <c r="AY22" s="103"/>
      <c r="AZ22" s="103"/>
    </row>
    <row r="23" spans="1:52" s="491" customFormat="1" ht="15.75">
      <c r="A23" s="489"/>
      <c r="B23" s="489"/>
      <c r="C23" s="489"/>
      <c r="D23" s="489"/>
      <c r="E23" s="489"/>
      <c r="F23" s="489"/>
      <c r="G23" s="489"/>
      <c r="H23" s="489"/>
      <c r="I23" s="490"/>
      <c r="K23" s="489"/>
      <c r="L23" s="489"/>
      <c r="M23" s="489"/>
      <c r="N23" s="489"/>
      <c r="O23" s="489"/>
      <c r="P23" s="489"/>
      <c r="Q23" s="489"/>
      <c r="R23" s="489"/>
      <c r="S23" s="490"/>
      <c r="U23" s="489"/>
      <c r="V23" s="489"/>
      <c r="W23" s="489"/>
      <c r="X23" s="489"/>
      <c r="Y23" s="489"/>
      <c r="Z23" s="489"/>
      <c r="AA23" s="489"/>
      <c r="AB23" s="489"/>
      <c r="AC23" s="490"/>
      <c r="AE23" s="489"/>
      <c r="AF23" s="489"/>
      <c r="AG23" s="489"/>
      <c r="AH23" s="489"/>
      <c r="AI23" s="489"/>
      <c r="AJ23" s="489"/>
      <c r="AK23" s="489"/>
      <c r="AL23" s="489"/>
      <c r="AM23" s="489"/>
      <c r="AN23" s="489"/>
      <c r="AO23" s="490"/>
    </row>
    <row r="24" spans="1:52" s="491" customFormat="1" thickBot="1"/>
    <row r="25" spans="1:52" s="80" customFormat="1" thickBot="1">
      <c r="A25" s="1262" t="s">
        <v>1009</v>
      </c>
      <c r="B25" s="1263"/>
      <c r="C25" s="1263"/>
      <c r="D25" s="1263"/>
      <c r="E25" s="1263"/>
      <c r="F25" s="1263"/>
      <c r="G25" s="1263"/>
      <c r="H25" s="1264"/>
      <c r="J25" s="78"/>
      <c r="K25" s="1262" t="s">
        <v>1010</v>
      </c>
      <c r="L25" s="1263"/>
      <c r="M25" s="1263"/>
      <c r="N25" s="1263"/>
      <c r="O25" s="1263"/>
      <c r="P25" s="1263"/>
      <c r="Q25" s="1263"/>
      <c r="R25" s="1264"/>
      <c r="S25" s="78"/>
      <c r="T25" s="78"/>
      <c r="U25" s="1262" t="s">
        <v>1011</v>
      </c>
      <c r="V25" s="1263"/>
      <c r="W25" s="1263"/>
      <c r="X25" s="1263"/>
      <c r="Y25" s="1263"/>
      <c r="Z25" s="1263"/>
      <c r="AA25" s="1263"/>
      <c r="AB25" s="1264"/>
      <c r="AC25" s="78"/>
      <c r="AD25" s="78"/>
      <c r="AE25" s="1262" t="s">
        <v>1012</v>
      </c>
      <c r="AF25" s="1263"/>
      <c r="AG25" s="1263"/>
      <c r="AH25" s="1263"/>
      <c r="AI25" s="1263"/>
      <c r="AJ25" s="1263"/>
      <c r="AK25" s="1263"/>
      <c r="AL25" s="1263"/>
      <c r="AM25" s="1263"/>
      <c r="AN25" s="1264"/>
      <c r="AO25" s="78"/>
    </row>
    <row r="26" spans="1:52" s="80" customFormat="1" ht="31.5">
      <c r="A26" s="1181" t="s">
        <v>293</v>
      </c>
      <c r="B26" s="1182"/>
      <c r="C26" s="1182"/>
      <c r="D26" s="1183"/>
      <c r="E26" s="1184" t="s">
        <v>294</v>
      </c>
      <c r="F26" s="1185"/>
      <c r="G26" s="1182"/>
      <c r="H26" s="1186"/>
      <c r="I26" s="814" t="s">
        <v>2399</v>
      </c>
      <c r="J26" s="78"/>
      <c r="K26" s="1162" t="s">
        <v>293</v>
      </c>
      <c r="L26" s="1163"/>
      <c r="M26" s="1163"/>
      <c r="N26" s="1164"/>
      <c r="O26" s="1165" t="s">
        <v>294</v>
      </c>
      <c r="P26" s="1166"/>
      <c r="Q26" s="1163"/>
      <c r="R26" s="1167"/>
      <c r="S26" s="814" t="s">
        <v>2399</v>
      </c>
      <c r="T26" s="78"/>
      <c r="U26" s="1162" t="s">
        <v>293</v>
      </c>
      <c r="V26" s="1163"/>
      <c r="W26" s="1163"/>
      <c r="X26" s="1164"/>
      <c r="Y26" s="1165" t="s">
        <v>294</v>
      </c>
      <c r="Z26" s="1166"/>
      <c r="AA26" s="1163"/>
      <c r="AB26" s="1167"/>
      <c r="AC26" s="814" t="s">
        <v>2399</v>
      </c>
      <c r="AD26" s="78"/>
      <c r="AE26" s="1162" t="s">
        <v>293</v>
      </c>
      <c r="AF26" s="1163"/>
      <c r="AG26" s="1163"/>
      <c r="AH26" s="1164"/>
      <c r="AI26" s="1164"/>
      <c r="AJ26" s="1165" t="s">
        <v>493</v>
      </c>
      <c r="AK26" s="1166"/>
      <c r="AL26" s="1163"/>
      <c r="AM26" s="1163"/>
      <c r="AN26" s="1167"/>
      <c r="AO26" s="814" t="s">
        <v>2399</v>
      </c>
    </row>
    <row r="27" spans="1:52" s="80" customFormat="1" ht="63.75" thickBot="1">
      <c r="A27" s="82" t="s">
        <v>1013</v>
      </c>
      <c r="B27" s="83" t="s">
        <v>219</v>
      </c>
      <c r="C27" s="83" t="s">
        <v>297</v>
      </c>
      <c r="D27" s="83" t="s">
        <v>1014</v>
      </c>
      <c r="E27" s="84" t="s">
        <v>299</v>
      </c>
      <c r="F27" s="83" t="s">
        <v>219</v>
      </c>
      <c r="G27" s="83" t="s">
        <v>297</v>
      </c>
      <c r="H27" s="85" t="s">
        <v>300</v>
      </c>
      <c r="I27" s="86" t="s">
        <v>1038</v>
      </c>
      <c r="J27" s="78"/>
      <c r="K27" s="140" t="s">
        <v>299</v>
      </c>
      <c r="L27" s="122" t="s">
        <v>219</v>
      </c>
      <c r="M27" s="122" t="s">
        <v>1015</v>
      </c>
      <c r="N27" s="135" t="s">
        <v>300</v>
      </c>
      <c r="O27" s="141" t="s">
        <v>299</v>
      </c>
      <c r="P27" s="122" t="s">
        <v>219</v>
      </c>
      <c r="Q27" s="122" t="s">
        <v>1015</v>
      </c>
      <c r="R27" s="142" t="s">
        <v>300</v>
      </c>
      <c r="S27" s="86" t="s">
        <v>1038</v>
      </c>
      <c r="T27" s="78"/>
      <c r="U27" s="140" t="s">
        <v>299</v>
      </c>
      <c r="V27" s="122" t="s">
        <v>219</v>
      </c>
      <c r="W27" s="122" t="s">
        <v>1015</v>
      </c>
      <c r="X27" s="135" t="s">
        <v>300</v>
      </c>
      <c r="Y27" s="141" t="s">
        <v>299</v>
      </c>
      <c r="Z27" s="122" t="s">
        <v>219</v>
      </c>
      <c r="AA27" s="122" t="s">
        <v>1015</v>
      </c>
      <c r="AB27" s="142" t="s">
        <v>300</v>
      </c>
      <c r="AC27" s="86" t="s">
        <v>1038</v>
      </c>
      <c r="AD27" s="78"/>
      <c r="AE27" s="153" t="s">
        <v>516</v>
      </c>
      <c r="AF27" s="122" t="s">
        <v>1016</v>
      </c>
      <c r="AG27" s="122" t="s">
        <v>219</v>
      </c>
      <c r="AH27" s="135" t="s">
        <v>251</v>
      </c>
      <c r="AI27" s="122" t="s">
        <v>1017</v>
      </c>
      <c r="AJ27" s="121" t="s">
        <v>307</v>
      </c>
      <c r="AK27" s="122" t="s">
        <v>1016</v>
      </c>
      <c r="AL27" s="122" t="s">
        <v>219</v>
      </c>
      <c r="AM27" s="122" t="s">
        <v>251</v>
      </c>
      <c r="AN27" s="123" t="s">
        <v>309</v>
      </c>
      <c r="AO27" s="86" t="s">
        <v>1038</v>
      </c>
    </row>
    <row r="28" spans="1:52" s="80" customFormat="1" ht="15.75">
      <c r="A28" s="402">
        <v>1</v>
      </c>
      <c r="B28" s="138">
        <v>2.2000999999999999</v>
      </c>
      <c r="C28" s="138">
        <v>1128</v>
      </c>
      <c r="D28" s="138">
        <v>103</v>
      </c>
      <c r="E28" s="403"/>
      <c r="F28" s="138"/>
      <c r="G28" s="138"/>
      <c r="H28" s="404"/>
      <c r="I28" s="1357"/>
      <c r="J28" s="78"/>
      <c r="K28" s="900">
        <v>1</v>
      </c>
      <c r="L28" s="901">
        <v>2.2000999999999999</v>
      </c>
      <c r="M28" s="901">
        <v>1128</v>
      </c>
      <c r="N28" s="901">
        <v>103</v>
      </c>
      <c r="O28" s="403"/>
      <c r="P28" s="901"/>
      <c r="Q28" s="901"/>
      <c r="R28" s="404"/>
      <c r="S28" s="1357"/>
      <c r="T28" s="78"/>
      <c r="U28" s="900">
        <v>1</v>
      </c>
      <c r="V28" s="901">
        <v>2.2000999999999999</v>
      </c>
      <c r="W28" s="901">
        <v>1128</v>
      </c>
      <c r="X28" s="901">
        <v>103</v>
      </c>
      <c r="Y28" s="403"/>
      <c r="Z28" s="901"/>
      <c r="AA28" s="901"/>
      <c r="AB28" s="404"/>
      <c r="AC28" s="1357"/>
      <c r="AD28" s="78"/>
      <c r="AE28" s="914" t="s">
        <v>2424</v>
      </c>
      <c r="AF28" s="913">
        <v>103</v>
      </c>
      <c r="AG28" s="405">
        <v>2.2000999999999999</v>
      </c>
      <c r="AH28" s="913">
        <v>11</v>
      </c>
      <c r="AI28" s="913">
        <v>0</v>
      </c>
      <c r="AJ28" s="406"/>
      <c r="AK28" s="407"/>
      <c r="AL28" s="407"/>
      <c r="AM28" s="407"/>
      <c r="AN28" s="408"/>
      <c r="AO28" s="1358"/>
    </row>
    <row r="29" spans="1:52" ht="17.25" thickBot="1">
      <c r="A29" s="430"/>
      <c r="B29" s="425"/>
      <c r="C29" s="425"/>
      <c r="D29" s="425"/>
      <c r="E29" s="424">
        <v>1</v>
      </c>
      <c r="F29" s="425">
        <v>2.2006999999999999</v>
      </c>
      <c r="G29" s="425">
        <v>1128</v>
      </c>
      <c r="H29" s="425">
        <v>1128</v>
      </c>
      <c r="I29" s="1234"/>
      <c r="J29" s="78"/>
      <c r="K29" s="882"/>
      <c r="L29" s="861"/>
      <c r="M29" s="861"/>
      <c r="N29" s="861"/>
      <c r="O29" s="860">
        <v>1</v>
      </c>
      <c r="P29" s="861">
        <v>2.2006999999999999</v>
      </c>
      <c r="Q29" s="861">
        <v>1128</v>
      </c>
      <c r="R29" s="861">
        <v>1128</v>
      </c>
      <c r="S29" s="1234"/>
      <c r="T29" s="78"/>
      <c r="U29" s="882"/>
      <c r="V29" s="861"/>
      <c r="W29" s="861"/>
      <c r="X29" s="861"/>
      <c r="Y29" s="860">
        <v>1</v>
      </c>
      <c r="Z29" s="861">
        <v>2.2006999999999999</v>
      </c>
      <c r="AA29" s="861">
        <v>1128</v>
      </c>
      <c r="AB29" s="861">
        <v>1128</v>
      </c>
      <c r="AC29" s="1234"/>
      <c r="AD29" s="78"/>
      <c r="AE29" s="612" t="s">
        <v>2425</v>
      </c>
      <c r="AF29" s="907">
        <v>102</v>
      </c>
      <c r="AG29" s="148">
        <v>2.2000999999999999</v>
      </c>
      <c r="AH29" s="614">
        <v>11</v>
      </c>
      <c r="AI29" s="908">
        <v>0</v>
      </c>
      <c r="AJ29" s="117"/>
      <c r="AK29" s="907"/>
      <c r="AL29" s="907"/>
      <c r="AM29" s="907"/>
      <c r="AN29" s="910"/>
      <c r="AO29" s="1160"/>
    </row>
    <row r="30" spans="1:52">
      <c r="A30" s="116"/>
      <c r="B30" s="116"/>
      <c r="C30" s="116"/>
      <c r="D30" s="116"/>
      <c r="E30" s="116"/>
      <c r="F30" s="116"/>
      <c r="G30" s="116"/>
      <c r="H30" s="116"/>
      <c r="I30" s="146"/>
      <c r="J30" s="78"/>
      <c r="K30" s="116"/>
      <c r="L30" s="116"/>
      <c r="M30" s="116"/>
      <c r="N30" s="116"/>
      <c r="O30" s="116"/>
      <c r="P30" s="116"/>
      <c r="Q30" s="116"/>
      <c r="R30" s="116"/>
      <c r="S30" s="146"/>
      <c r="T30" s="78"/>
      <c r="U30" s="116"/>
      <c r="V30" s="116"/>
      <c r="W30" s="116"/>
      <c r="X30" s="116"/>
      <c r="Y30" s="116"/>
      <c r="Z30" s="116"/>
      <c r="AA30" s="116"/>
      <c r="AB30" s="116"/>
      <c r="AC30" s="146"/>
      <c r="AD30" s="78"/>
      <c r="AE30" s="612"/>
      <c r="AF30" s="907" t="s">
        <v>1090</v>
      </c>
      <c r="AG30" s="610" t="s">
        <v>1090</v>
      </c>
      <c r="AH30" s="907" t="s">
        <v>1090</v>
      </c>
      <c r="AI30" s="908" t="s">
        <v>1090</v>
      </c>
      <c r="AJ30" s="909"/>
      <c r="AK30" s="907"/>
      <c r="AL30" s="907"/>
      <c r="AM30" s="907"/>
      <c r="AN30" s="910"/>
      <c r="AO30" s="1160"/>
    </row>
    <row r="31" spans="1:52" s="99" customFormat="1">
      <c r="A31" s="116"/>
      <c r="B31" s="116"/>
      <c r="C31" s="116"/>
      <c r="D31" s="116"/>
      <c r="E31" s="116"/>
      <c r="F31" s="116"/>
      <c r="G31" s="116"/>
      <c r="H31" s="116"/>
      <c r="I31" s="146"/>
      <c r="J31" s="78"/>
      <c r="K31" s="116"/>
      <c r="L31" s="116"/>
      <c r="M31" s="116"/>
      <c r="N31" s="116"/>
      <c r="O31" s="116"/>
      <c r="P31" s="116"/>
      <c r="Q31" s="116"/>
      <c r="R31" s="116"/>
      <c r="S31" s="146"/>
      <c r="U31" s="116"/>
      <c r="V31" s="116"/>
      <c r="W31" s="116"/>
      <c r="X31" s="116"/>
      <c r="Y31" s="116"/>
      <c r="Z31" s="116"/>
      <c r="AA31" s="116"/>
      <c r="AB31" s="116"/>
      <c r="AC31" s="146"/>
      <c r="AE31" s="612"/>
      <c r="AF31" s="907" t="s">
        <v>1090</v>
      </c>
      <c r="AG31" s="907" t="s">
        <v>1090</v>
      </c>
      <c r="AH31" s="907" t="s">
        <v>1090</v>
      </c>
      <c r="AI31" s="908" t="s">
        <v>1090</v>
      </c>
      <c r="AJ31" s="909"/>
      <c r="AK31" s="907"/>
      <c r="AL31" s="907"/>
      <c r="AM31" s="907"/>
      <c r="AN31" s="910"/>
      <c r="AO31" s="1160"/>
      <c r="AP31" s="103"/>
      <c r="AQ31" s="103"/>
      <c r="AR31" s="103"/>
      <c r="AS31" s="103"/>
      <c r="AT31" s="103"/>
      <c r="AU31" s="103"/>
      <c r="AV31" s="103"/>
      <c r="AW31" s="103"/>
      <c r="AX31" s="103"/>
      <c r="AY31" s="103"/>
      <c r="AZ31" s="103"/>
    </row>
    <row r="32" spans="1:52" s="99" customFormat="1">
      <c r="A32" s="116"/>
      <c r="B32" s="116"/>
      <c r="C32" s="116"/>
      <c r="D32" s="116"/>
      <c r="E32" s="116"/>
      <c r="F32" s="116"/>
      <c r="G32" s="116"/>
      <c r="H32" s="116"/>
      <c r="I32" s="146"/>
      <c r="J32" s="78"/>
      <c r="K32" s="116"/>
      <c r="L32" s="116"/>
      <c r="M32" s="116"/>
      <c r="N32" s="116"/>
      <c r="O32" s="116"/>
      <c r="P32" s="116"/>
      <c r="Q32" s="116"/>
      <c r="R32" s="116"/>
      <c r="S32" s="146"/>
      <c r="U32" s="116"/>
      <c r="V32" s="116"/>
      <c r="W32" s="116"/>
      <c r="X32" s="116"/>
      <c r="Y32" s="116"/>
      <c r="Z32" s="116"/>
      <c r="AA32" s="116"/>
      <c r="AB32" s="116"/>
      <c r="AC32" s="146"/>
      <c r="AE32" s="612" t="s">
        <v>2427</v>
      </c>
      <c r="AF32" s="907">
        <v>2</v>
      </c>
      <c r="AG32" s="907">
        <v>2.2000999999999999</v>
      </c>
      <c r="AH32" s="907">
        <v>11</v>
      </c>
      <c r="AI32" s="908">
        <v>0</v>
      </c>
      <c r="AJ32" s="117"/>
      <c r="AK32" s="907"/>
      <c r="AL32" s="610"/>
      <c r="AM32" s="907"/>
      <c r="AN32" s="910"/>
      <c r="AO32" s="1160"/>
      <c r="AP32" s="103"/>
      <c r="AQ32" s="103"/>
      <c r="AR32" s="103"/>
      <c r="AS32" s="103"/>
      <c r="AT32" s="103"/>
      <c r="AU32" s="103"/>
      <c r="AV32" s="103"/>
      <c r="AW32" s="103"/>
      <c r="AX32" s="103"/>
      <c r="AY32" s="103"/>
      <c r="AZ32" s="103"/>
    </row>
    <row r="33" spans="1:52" s="99" customFormat="1">
      <c r="A33" s="116"/>
      <c r="B33" s="116"/>
      <c r="C33" s="116"/>
      <c r="D33" s="116"/>
      <c r="E33" s="116"/>
      <c r="F33" s="116"/>
      <c r="G33" s="116"/>
      <c r="H33" s="116"/>
      <c r="I33" s="146"/>
      <c r="J33" s="78"/>
      <c r="K33" s="116"/>
      <c r="L33" s="116"/>
      <c r="M33" s="116"/>
      <c r="N33" s="116"/>
      <c r="O33" s="116"/>
      <c r="P33" s="116"/>
      <c r="Q33" s="116"/>
      <c r="R33" s="116"/>
      <c r="S33" s="146"/>
      <c r="U33" s="116"/>
      <c r="V33" s="116"/>
      <c r="W33" s="116"/>
      <c r="X33" s="116"/>
      <c r="Y33" s="116"/>
      <c r="Z33" s="116"/>
      <c r="AA33" s="116"/>
      <c r="AB33" s="116"/>
      <c r="AC33" s="146"/>
      <c r="AE33" s="612" t="s">
        <v>2426</v>
      </c>
      <c r="AF33" s="907">
        <v>1</v>
      </c>
      <c r="AG33" s="907">
        <v>2.2000999999999999</v>
      </c>
      <c r="AH33" s="907">
        <v>6</v>
      </c>
      <c r="AI33" s="908">
        <v>0</v>
      </c>
      <c r="AJ33" s="117"/>
      <c r="AK33" s="907"/>
      <c r="AL33" s="610"/>
      <c r="AM33" s="907"/>
      <c r="AN33" s="910"/>
      <c r="AO33" s="1160"/>
      <c r="AP33" s="103"/>
      <c r="AQ33" s="103"/>
      <c r="AR33" s="103"/>
      <c r="AS33" s="103"/>
      <c r="AT33" s="103"/>
      <c r="AU33" s="103"/>
      <c r="AV33" s="103"/>
      <c r="AW33" s="103"/>
      <c r="AX33" s="103"/>
      <c r="AY33" s="103"/>
      <c r="AZ33" s="103"/>
    </row>
    <row r="34" spans="1:52" s="99" customFormat="1">
      <c r="A34" s="116"/>
      <c r="B34" s="116"/>
      <c r="C34" s="116"/>
      <c r="D34" s="116"/>
      <c r="E34" s="116"/>
      <c r="F34" s="116"/>
      <c r="G34" s="116"/>
      <c r="H34" s="116"/>
      <c r="I34" s="146"/>
      <c r="J34" s="78"/>
      <c r="K34" s="116"/>
      <c r="L34" s="116"/>
      <c r="M34" s="116"/>
      <c r="N34" s="116"/>
      <c r="O34" s="116"/>
      <c r="P34" s="116"/>
      <c r="Q34" s="116"/>
      <c r="R34" s="116"/>
      <c r="S34" s="146"/>
      <c r="U34" s="116"/>
      <c r="V34" s="116"/>
      <c r="W34" s="116"/>
      <c r="X34" s="116"/>
      <c r="Y34" s="116"/>
      <c r="Z34" s="116"/>
      <c r="AA34" s="116"/>
      <c r="AB34" s="116"/>
      <c r="AC34" s="146"/>
      <c r="AE34" s="612"/>
      <c r="AF34" s="907"/>
      <c r="AG34" s="907"/>
      <c r="AH34" s="907"/>
      <c r="AI34" s="908"/>
      <c r="AJ34" s="117" t="s">
        <v>2430</v>
      </c>
      <c r="AK34" s="907">
        <v>1</v>
      </c>
      <c r="AL34" s="610">
        <v>2.2006999999999999</v>
      </c>
      <c r="AM34" s="907">
        <v>1</v>
      </c>
      <c r="AN34" s="910">
        <v>0</v>
      </c>
      <c r="AO34" s="1160"/>
      <c r="AP34" s="103"/>
      <c r="AQ34" s="103"/>
      <c r="AR34" s="103"/>
      <c r="AS34" s="103"/>
      <c r="AT34" s="103"/>
      <c r="AU34" s="103"/>
      <c r="AV34" s="103"/>
      <c r="AW34" s="103"/>
      <c r="AX34" s="103"/>
      <c r="AY34" s="103"/>
      <c r="AZ34" s="103"/>
    </row>
    <row r="35" spans="1:52" s="99" customFormat="1">
      <c r="A35" s="116"/>
      <c r="B35" s="116"/>
      <c r="C35" s="116"/>
      <c r="D35" s="116"/>
      <c r="E35" s="116"/>
      <c r="F35" s="116"/>
      <c r="G35" s="116"/>
      <c r="H35" s="116"/>
      <c r="I35" s="146"/>
      <c r="J35" s="78"/>
      <c r="K35" s="116"/>
      <c r="L35" s="116"/>
      <c r="M35" s="116"/>
      <c r="N35" s="116"/>
      <c r="O35" s="116"/>
      <c r="P35" s="116"/>
      <c r="Q35" s="116"/>
      <c r="R35" s="116"/>
      <c r="S35" s="146"/>
      <c r="U35" s="116"/>
      <c r="V35" s="116"/>
      <c r="W35" s="116"/>
      <c r="X35" s="116"/>
      <c r="Y35" s="116"/>
      <c r="Z35" s="116"/>
      <c r="AA35" s="116"/>
      <c r="AB35" s="116"/>
      <c r="AC35" s="146"/>
      <c r="AE35" s="612"/>
      <c r="AF35" s="907"/>
      <c r="AG35" s="907"/>
      <c r="AH35" s="907"/>
      <c r="AI35" s="908"/>
      <c r="AJ35" s="117" t="s">
        <v>2431</v>
      </c>
      <c r="AK35" s="907">
        <v>2</v>
      </c>
      <c r="AL35" s="610">
        <v>2.2006999999999999</v>
      </c>
      <c r="AM35" s="907">
        <v>1</v>
      </c>
      <c r="AN35" s="910">
        <v>0</v>
      </c>
      <c r="AO35" s="1160"/>
      <c r="AP35" s="103"/>
      <c r="AQ35" s="103"/>
      <c r="AR35" s="103"/>
      <c r="AS35" s="103"/>
      <c r="AT35" s="103"/>
      <c r="AU35" s="103"/>
      <c r="AV35" s="103"/>
      <c r="AW35" s="103"/>
      <c r="AX35" s="103"/>
      <c r="AY35" s="103"/>
      <c r="AZ35" s="103"/>
    </row>
    <row r="36" spans="1:52" s="99" customFormat="1">
      <c r="A36" s="116"/>
      <c r="B36" s="116"/>
      <c r="C36" s="116"/>
      <c r="D36" s="116"/>
      <c r="E36" s="116"/>
      <c r="F36" s="116"/>
      <c r="G36" s="116"/>
      <c r="H36" s="116"/>
      <c r="I36" s="146"/>
      <c r="J36" s="78"/>
      <c r="K36" s="116"/>
      <c r="L36" s="116"/>
      <c r="M36" s="116"/>
      <c r="N36" s="116"/>
      <c r="O36" s="116"/>
      <c r="P36" s="116"/>
      <c r="Q36" s="116"/>
      <c r="R36" s="116"/>
      <c r="S36" s="146"/>
      <c r="U36" s="116"/>
      <c r="V36" s="116"/>
      <c r="W36" s="116"/>
      <c r="X36" s="116"/>
      <c r="Y36" s="116"/>
      <c r="Z36" s="116"/>
      <c r="AA36" s="116"/>
      <c r="AB36" s="116"/>
      <c r="AC36" s="146"/>
      <c r="AE36" s="612"/>
      <c r="AF36" s="907"/>
      <c r="AG36" s="907"/>
      <c r="AH36" s="907"/>
      <c r="AI36" s="908"/>
      <c r="AJ36" s="117"/>
      <c r="AK36" s="907" t="s">
        <v>1037</v>
      </c>
      <c r="AL36" s="907" t="s">
        <v>1037</v>
      </c>
      <c r="AM36" s="907" t="s">
        <v>1037</v>
      </c>
      <c r="AN36" s="907" t="s">
        <v>1037</v>
      </c>
      <c r="AO36" s="1160"/>
      <c r="AP36" s="103"/>
      <c r="AQ36" s="103"/>
      <c r="AR36" s="103"/>
      <c r="AS36" s="103"/>
      <c r="AT36" s="103"/>
      <c r="AU36" s="103"/>
      <c r="AV36" s="103"/>
      <c r="AW36" s="103"/>
      <c r="AX36" s="103"/>
      <c r="AY36" s="103"/>
      <c r="AZ36" s="103"/>
    </row>
    <row r="37" spans="1:52">
      <c r="A37" s="116"/>
      <c r="B37" s="116"/>
      <c r="C37" s="116"/>
      <c r="D37" s="116"/>
      <c r="E37" s="116"/>
      <c r="F37" s="116"/>
      <c r="G37" s="116"/>
      <c r="H37" s="116"/>
      <c r="I37" s="146"/>
      <c r="K37" s="116"/>
      <c r="L37" s="116"/>
      <c r="M37" s="116"/>
      <c r="N37" s="116"/>
      <c r="O37" s="116"/>
      <c r="P37" s="116"/>
      <c r="Q37" s="116"/>
      <c r="R37" s="116"/>
      <c r="S37" s="146"/>
      <c r="U37" s="116"/>
      <c r="V37" s="116"/>
      <c r="W37" s="116"/>
      <c r="X37" s="116"/>
      <c r="Y37" s="116"/>
      <c r="Z37" s="116"/>
      <c r="AA37" s="116"/>
      <c r="AB37" s="116"/>
      <c r="AC37" s="146"/>
      <c r="AE37" s="612"/>
      <c r="AF37" s="907"/>
      <c r="AG37" s="907"/>
      <c r="AH37" s="907"/>
      <c r="AI37" s="908"/>
      <c r="AJ37" s="117"/>
      <c r="AK37" s="907" t="s">
        <v>1037</v>
      </c>
      <c r="AL37" s="907" t="s">
        <v>1037</v>
      </c>
      <c r="AM37" s="907" t="s">
        <v>1037</v>
      </c>
      <c r="AN37" s="907" t="s">
        <v>1037</v>
      </c>
      <c r="AO37" s="1160"/>
    </row>
    <row r="38" spans="1:52" s="99" customFormat="1">
      <c r="A38" s="116"/>
      <c r="B38" s="116"/>
      <c r="C38" s="116"/>
      <c r="D38" s="116"/>
      <c r="E38" s="116"/>
      <c r="F38" s="116"/>
      <c r="G38" s="116"/>
      <c r="H38" s="116"/>
      <c r="I38" s="146"/>
      <c r="J38" s="78"/>
      <c r="K38" s="116"/>
      <c r="L38" s="116"/>
      <c r="M38" s="116"/>
      <c r="N38" s="116"/>
      <c r="O38" s="116"/>
      <c r="P38" s="116"/>
      <c r="Q38" s="116"/>
      <c r="R38" s="116"/>
      <c r="S38" s="146"/>
      <c r="U38" s="116"/>
      <c r="V38" s="116"/>
      <c r="W38" s="116"/>
      <c r="X38" s="116"/>
      <c r="Y38" s="116"/>
      <c r="Z38" s="116"/>
      <c r="AA38" s="116"/>
      <c r="AB38" s="116"/>
      <c r="AC38" s="146"/>
      <c r="AE38" s="612"/>
      <c r="AF38" s="907"/>
      <c r="AG38" s="907"/>
      <c r="AH38" s="907"/>
      <c r="AI38" s="908"/>
      <c r="AJ38" s="117" t="s">
        <v>2428</v>
      </c>
      <c r="AK38" s="907">
        <v>1127</v>
      </c>
      <c r="AL38" s="907">
        <v>2.2006999999999999</v>
      </c>
      <c r="AM38" s="907">
        <v>1</v>
      </c>
      <c r="AN38" s="910">
        <v>0</v>
      </c>
      <c r="AO38" s="1160"/>
      <c r="AP38" s="103"/>
      <c r="AQ38" s="103"/>
      <c r="AR38" s="103"/>
      <c r="AS38" s="103"/>
      <c r="AT38" s="103"/>
      <c r="AU38" s="103"/>
      <c r="AV38" s="103"/>
      <c r="AW38" s="103"/>
      <c r="AX38" s="103"/>
      <c r="AY38" s="103"/>
      <c r="AZ38" s="103"/>
    </row>
    <row r="39" spans="1:52" ht="17.25" thickBot="1">
      <c r="A39" s="116"/>
      <c r="B39" s="116"/>
      <c r="C39" s="116"/>
      <c r="D39" s="116"/>
      <c r="E39" s="116"/>
      <c r="F39" s="116"/>
      <c r="G39" s="116"/>
      <c r="H39" s="116"/>
      <c r="I39" s="146"/>
      <c r="K39" s="116"/>
      <c r="L39" s="116"/>
      <c r="M39" s="116"/>
      <c r="N39" s="116"/>
      <c r="O39" s="116"/>
      <c r="P39" s="116"/>
      <c r="Q39" s="116"/>
      <c r="R39" s="116"/>
      <c r="S39" s="146"/>
      <c r="U39" s="116"/>
      <c r="V39" s="116"/>
      <c r="W39" s="116"/>
      <c r="X39" s="116"/>
      <c r="Y39" s="116"/>
      <c r="Z39" s="116"/>
      <c r="AA39" s="116"/>
      <c r="AB39" s="116"/>
      <c r="AC39" s="146"/>
      <c r="AE39" s="118"/>
      <c r="AF39" s="904"/>
      <c r="AG39" s="904"/>
      <c r="AH39" s="904"/>
      <c r="AI39" s="508"/>
      <c r="AJ39" s="912" t="s">
        <v>2429</v>
      </c>
      <c r="AK39" s="904">
        <v>1128</v>
      </c>
      <c r="AL39" s="904">
        <v>2.2006999999999999</v>
      </c>
      <c r="AM39" s="904">
        <v>1</v>
      </c>
      <c r="AN39" s="906">
        <v>0</v>
      </c>
      <c r="AO39" s="1161"/>
    </row>
    <row r="40" spans="1:52" s="491" customFormat="1" ht="15.75">
      <c r="A40" s="489"/>
      <c r="B40" s="489"/>
      <c r="C40" s="489"/>
      <c r="D40" s="489"/>
      <c r="E40" s="489"/>
      <c r="F40" s="489"/>
      <c r="G40" s="489"/>
      <c r="H40" s="489"/>
      <c r="I40" s="490"/>
      <c r="K40" s="489"/>
      <c r="L40" s="489"/>
      <c r="M40" s="489"/>
      <c r="N40" s="489"/>
      <c r="O40" s="489"/>
      <c r="P40" s="489"/>
      <c r="Q40" s="489"/>
      <c r="R40" s="489"/>
      <c r="S40" s="490"/>
      <c r="U40" s="489"/>
      <c r="V40" s="489"/>
      <c r="W40" s="489"/>
      <c r="X40" s="489"/>
      <c r="Y40" s="489"/>
      <c r="Z40" s="489"/>
      <c r="AA40" s="489"/>
      <c r="AB40" s="489"/>
      <c r="AC40" s="490"/>
      <c r="AE40" s="489"/>
      <c r="AF40" s="489"/>
      <c r="AG40" s="489"/>
      <c r="AH40" s="489"/>
      <c r="AI40" s="489"/>
      <c r="AJ40" s="489"/>
      <c r="AK40" s="489"/>
      <c r="AL40" s="489"/>
      <c r="AM40" s="489"/>
      <c r="AN40" s="489"/>
      <c r="AO40" s="490"/>
    </row>
    <row r="41" spans="1:52" s="491" customFormat="1" thickBot="1"/>
    <row r="42" spans="1:52" s="80" customFormat="1" thickBot="1">
      <c r="A42" s="1262" t="s">
        <v>1018</v>
      </c>
      <c r="B42" s="1263"/>
      <c r="C42" s="1263"/>
      <c r="D42" s="1263"/>
      <c r="E42" s="1263"/>
      <c r="F42" s="1263"/>
      <c r="G42" s="1263"/>
      <c r="H42" s="1264"/>
      <c r="J42" s="78"/>
      <c r="K42" s="1262" t="s">
        <v>1019</v>
      </c>
      <c r="L42" s="1263"/>
      <c r="M42" s="1263"/>
      <c r="N42" s="1263"/>
      <c r="O42" s="1263"/>
      <c r="P42" s="1263"/>
      <c r="Q42" s="1263"/>
      <c r="R42" s="1264"/>
      <c r="S42" s="78"/>
      <c r="T42" s="78"/>
      <c r="U42" s="1262" t="s">
        <v>1020</v>
      </c>
      <c r="V42" s="1263"/>
      <c r="W42" s="1263"/>
      <c r="X42" s="1263"/>
      <c r="Y42" s="1263"/>
      <c r="Z42" s="1263"/>
      <c r="AA42" s="1263"/>
      <c r="AB42" s="1264"/>
      <c r="AC42" s="78"/>
      <c r="AD42" s="78"/>
      <c r="AE42" s="1262" t="s">
        <v>1021</v>
      </c>
      <c r="AF42" s="1263"/>
      <c r="AG42" s="1263"/>
      <c r="AH42" s="1263"/>
      <c r="AI42" s="1263"/>
      <c r="AJ42" s="1263"/>
      <c r="AK42" s="1263"/>
      <c r="AL42" s="1263"/>
      <c r="AM42" s="1263"/>
      <c r="AN42" s="1264"/>
      <c r="AO42" s="78"/>
    </row>
    <row r="43" spans="1:52" s="80" customFormat="1" ht="31.5">
      <c r="A43" s="1181" t="s">
        <v>293</v>
      </c>
      <c r="B43" s="1182"/>
      <c r="C43" s="1182"/>
      <c r="D43" s="1183"/>
      <c r="E43" s="1184" t="s">
        <v>294</v>
      </c>
      <c r="F43" s="1185"/>
      <c r="G43" s="1182"/>
      <c r="H43" s="1186"/>
      <c r="I43" s="814" t="s">
        <v>2400</v>
      </c>
      <c r="J43" s="78"/>
      <c r="K43" s="1162" t="s">
        <v>293</v>
      </c>
      <c r="L43" s="1163"/>
      <c r="M43" s="1163"/>
      <c r="N43" s="1164"/>
      <c r="O43" s="1165" t="s">
        <v>294</v>
      </c>
      <c r="P43" s="1166"/>
      <c r="Q43" s="1163"/>
      <c r="R43" s="1167"/>
      <c r="S43" s="814" t="s">
        <v>2400</v>
      </c>
      <c r="T43" s="78"/>
      <c r="U43" s="1162" t="s">
        <v>293</v>
      </c>
      <c r="V43" s="1163"/>
      <c r="W43" s="1163"/>
      <c r="X43" s="1164"/>
      <c r="Y43" s="1162" t="s">
        <v>294</v>
      </c>
      <c r="Z43" s="1166"/>
      <c r="AA43" s="1163"/>
      <c r="AB43" s="1167"/>
      <c r="AC43" s="814" t="s">
        <v>2400</v>
      </c>
      <c r="AD43" s="78"/>
      <c r="AE43" s="1162" t="s">
        <v>293</v>
      </c>
      <c r="AF43" s="1163"/>
      <c r="AG43" s="1163"/>
      <c r="AH43" s="1164"/>
      <c r="AI43" s="1164"/>
      <c r="AJ43" s="1165" t="s">
        <v>493</v>
      </c>
      <c r="AK43" s="1166"/>
      <c r="AL43" s="1163"/>
      <c r="AM43" s="1163"/>
      <c r="AN43" s="1167"/>
      <c r="AO43" s="814" t="s">
        <v>2400</v>
      </c>
    </row>
    <row r="44" spans="1:52" s="80" customFormat="1" ht="63.75" thickBot="1">
      <c r="A44" s="892" t="s">
        <v>1013</v>
      </c>
      <c r="B44" s="935" t="s">
        <v>219</v>
      </c>
      <c r="C44" s="935" t="s">
        <v>297</v>
      </c>
      <c r="D44" s="935" t="s">
        <v>1014</v>
      </c>
      <c r="E44" s="934" t="s">
        <v>299</v>
      </c>
      <c r="F44" s="935" t="s">
        <v>219</v>
      </c>
      <c r="G44" s="935" t="s">
        <v>297</v>
      </c>
      <c r="H44" s="936" t="s">
        <v>300</v>
      </c>
      <c r="I44" s="970" t="s">
        <v>1038</v>
      </c>
      <c r="J44" s="78"/>
      <c r="K44" s="882" t="s">
        <v>299</v>
      </c>
      <c r="L44" s="883" t="s">
        <v>219</v>
      </c>
      <c r="M44" s="883" t="s">
        <v>1015</v>
      </c>
      <c r="N44" s="861" t="s">
        <v>300</v>
      </c>
      <c r="O44" s="860" t="s">
        <v>299</v>
      </c>
      <c r="P44" s="883" t="s">
        <v>219</v>
      </c>
      <c r="Q44" s="883" t="s">
        <v>1015</v>
      </c>
      <c r="R44" s="862" t="s">
        <v>300</v>
      </c>
      <c r="S44" s="970" t="s">
        <v>1038</v>
      </c>
      <c r="T44" s="152"/>
      <c r="U44" s="430" t="s">
        <v>299</v>
      </c>
      <c r="V44" s="435" t="s">
        <v>219</v>
      </c>
      <c r="W44" s="435" t="s">
        <v>303</v>
      </c>
      <c r="X44" s="904" t="s">
        <v>300</v>
      </c>
      <c r="Y44" s="882" t="s">
        <v>299</v>
      </c>
      <c r="Z44" s="883" t="s">
        <v>219</v>
      </c>
      <c r="AA44" s="883" t="s">
        <v>303</v>
      </c>
      <c r="AB44" s="906" t="s">
        <v>300</v>
      </c>
      <c r="AC44" s="86" t="s">
        <v>1038</v>
      </c>
      <c r="AD44" s="78"/>
      <c r="AE44" s="153" t="s">
        <v>516</v>
      </c>
      <c r="AF44" s="122" t="s">
        <v>1016</v>
      </c>
      <c r="AG44" s="122" t="s">
        <v>219</v>
      </c>
      <c r="AH44" s="135" t="s">
        <v>251</v>
      </c>
      <c r="AI44" s="122" t="s">
        <v>1017</v>
      </c>
      <c r="AJ44" s="121" t="s">
        <v>307</v>
      </c>
      <c r="AK44" s="122" t="s">
        <v>1016</v>
      </c>
      <c r="AL44" s="122" t="s">
        <v>219</v>
      </c>
      <c r="AM44" s="122" t="s">
        <v>251</v>
      </c>
      <c r="AN44" s="123" t="s">
        <v>309</v>
      </c>
      <c r="AO44" s="86" t="s">
        <v>1038</v>
      </c>
    </row>
    <row r="45" spans="1:52" s="80" customFormat="1" ht="15.75">
      <c r="A45" s="409">
        <v>3</v>
      </c>
      <c r="B45" s="959" t="s">
        <v>2402</v>
      </c>
      <c r="C45" s="438">
        <v>45771</v>
      </c>
      <c r="D45" s="438">
        <v>4161</v>
      </c>
      <c r="E45" s="613"/>
      <c r="F45" s="614"/>
      <c r="G45" s="614"/>
      <c r="H45" s="615"/>
      <c r="I45" s="1356"/>
      <c r="J45" s="78"/>
      <c r="K45" s="409">
        <v>3</v>
      </c>
      <c r="L45" s="959" t="s">
        <v>2402</v>
      </c>
      <c r="M45" s="614">
        <v>45771</v>
      </c>
      <c r="N45" s="614">
        <v>4161</v>
      </c>
      <c r="O45" s="613"/>
      <c r="P45" s="614"/>
      <c r="Q45" s="614"/>
      <c r="R45" s="615"/>
      <c r="S45" s="1356"/>
      <c r="T45" s="78"/>
      <c r="U45" s="409">
        <v>3</v>
      </c>
      <c r="V45" s="959" t="s">
        <v>2402</v>
      </c>
      <c r="W45" s="614">
        <v>45771</v>
      </c>
      <c r="X45" s="614">
        <v>4161</v>
      </c>
      <c r="Y45" s="613"/>
      <c r="Z45" s="614"/>
      <c r="AA45" s="614"/>
      <c r="AB45" s="615"/>
      <c r="AC45" s="1357"/>
      <c r="AD45" s="78"/>
      <c r="AE45" s="914" t="s">
        <v>2436</v>
      </c>
      <c r="AF45" s="913">
        <v>8005</v>
      </c>
      <c r="AG45" s="405" t="s">
        <v>2402</v>
      </c>
      <c r="AH45" s="913">
        <v>11</v>
      </c>
      <c r="AI45" s="913">
        <v>0</v>
      </c>
      <c r="AJ45" s="406"/>
      <c r="AK45" s="407"/>
      <c r="AL45" s="407"/>
      <c r="AM45" s="407"/>
      <c r="AN45" s="408"/>
      <c r="AO45" s="1358"/>
    </row>
    <row r="46" spans="1:52" s="80" customFormat="1" ht="15.75">
      <c r="A46" s="432">
        <v>2</v>
      </c>
      <c r="B46" s="582" t="s">
        <v>2403</v>
      </c>
      <c r="C46" s="428">
        <v>49949</v>
      </c>
      <c r="D46" s="438">
        <v>3843</v>
      </c>
      <c r="E46" s="437"/>
      <c r="F46" s="438"/>
      <c r="G46" s="438"/>
      <c r="H46" s="439"/>
      <c r="I46" s="1356"/>
      <c r="J46" s="78"/>
      <c r="K46" s="877">
        <v>2</v>
      </c>
      <c r="L46" s="582" t="s">
        <v>2403</v>
      </c>
      <c r="M46" s="878">
        <v>49949</v>
      </c>
      <c r="N46" s="614">
        <v>3843</v>
      </c>
      <c r="O46" s="613"/>
      <c r="P46" s="614"/>
      <c r="Q46" s="614"/>
      <c r="R46" s="615"/>
      <c r="S46" s="1356"/>
      <c r="T46" s="78"/>
      <c r="U46" s="877">
        <v>2</v>
      </c>
      <c r="V46" s="582" t="s">
        <v>2403</v>
      </c>
      <c r="W46" s="878">
        <v>49949</v>
      </c>
      <c r="X46" s="614">
        <v>3843</v>
      </c>
      <c r="Y46" s="613"/>
      <c r="Z46" s="614"/>
      <c r="AA46" s="614"/>
      <c r="AB46" s="615"/>
      <c r="AC46" s="1356"/>
      <c r="AD46" s="78"/>
      <c r="AE46" s="612" t="s">
        <v>2437</v>
      </c>
      <c r="AF46" s="907">
        <v>8004</v>
      </c>
      <c r="AG46" s="148" t="s">
        <v>2402</v>
      </c>
      <c r="AH46" s="614">
        <v>11</v>
      </c>
      <c r="AI46" s="908">
        <v>0</v>
      </c>
      <c r="AJ46" s="117"/>
      <c r="AK46" s="907"/>
      <c r="AL46" s="907"/>
      <c r="AM46" s="907"/>
      <c r="AN46" s="910"/>
      <c r="AO46" s="1160"/>
    </row>
    <row r="47" spans="1:52" s="80" customFormat="1" ht="15.75">
      <c r="A47" s="432">
        <v>1</v>
      </c>
      <c r="B47" s="582" t="s">
        <v>2404</v>
      </c>
      <c r="C47" s="428">
        <v>10</v>
      </c>
      <c r="D47" s="438">
        <v>1</v>
      </c>
      <c r="E47" s="437"/>
      <c r="F47" s="438"/>
      <c r="G47" s="438"/>
      <c r="H47" s="439"/>
      <c r="I47" s="1356"/>
      <c r="J47" s="78"/>
      <c r="K47" s="877">
        <v>1</v>
      </c>
      <c r="L47" s="582" t="s">
        <v>2404</v>
      </c>
      <c r="M47" s="878">
        <v>10</v>
      </c>
      <c r="N47" s="614">
        <v>1</v>
      </c>
      <c r="O47" s="613"/>
      <c r="P47" s="614"/>
      <c r="Q47" s="614"/>
      <c r="R47" s="615"/>
      <c r="S47" s="1356"/>
      <c r="T47" s="78"/>
      <c r="U47" s="877">
        <v>1</v>
      </c>
      <c r="V47" s="582" t="s">
        <v>2404</v>
      </c>
      <c r="W47" s="878">
        <v>10</v>
      </c>
      <c r="X47" s="614">
        <v>1</v>
      </c>
      <c r="Y47" s="613"/>
      <c r="Z47" s="614"/>
      <c r="AA47" s="614"/>
      <c r="AB47" s="615"/>
      <c r="AC47" s="1356"/>
      <c r="AD47" s="78"/>
      <c r="AE47" s="612"/>
      <c r="AF47" s="907" t="s">
        <v>1090</v>
      </c>
      <c r="AG47" s="610" t="s">
        <v>1090</v>
      </c>
      <c r="AH47" s="907" t="s">
        <v>1090</v>
      </c>
      <c r="AI47" s="908" t="s">
        <v>1090</v>
      </c>
      <c r="AJ47" s="909"/>
      <c r="AK47" s="907"/>
      <c r="AL47" s="907"/>
      <c r="AM47" s="907"/>
      <c r="AN47" s="910"/>
      <c r="AO47" s="1160"/>
    </row>
    <row r="48" spans="1:52">
      <c r="A48" s="432"/>
      <c r="B48" s="428"/>
      <c r="C48" s="428"/>
      <c r="D48" s="438"/>
      <c r="E48" s="427">
        <v>1</v>
      </c>
      <c r="F48" s="582" t="s">
        <v>2405</v>
      </c>
      <c r="G48" s="428">
        <v>3</v>
      </c>
      <c r="H48" s="429">
        <v>1</v>
      </c>
      <c r="I48" s="1356"/>
      <c r="K48" s="877"/>
      <c r="L48" s="878"/>
      <c r="M48" s="878"/>
      <c r="N48" s="614"/>
      <c r="O48" s="880">
        <v>1</v>
      </c>
      <c r="P48" s="582" t="s">
        <v>2405</v>
      </c>
      <c r="Q48" s="878">
        <v>3</v>
      </c>
      <c r="R48" s="881">
        <v>1</v>
      </c>
      <c r="S48" s="1356"/>
      <c r="U48" s="877"/>
      <c r="V48" s="878"/>
      <c r="W48" s="878"/>
      <c r="X48" s="614"/>
      <c r="Y48" s="880">
        <v>1</v>
      </c>
      <c r="Z48" s="582" t="s">
        <v>2405</v>
      </c>
      <c r="AA48" s="878">
        <v>3</v>
      </c>
      <c r="AB48" s="881">
        <v>1</v>
      </c>
      <c r="AC48" s="1356"/>
      <c r="AE48" s="612"/>
      <c r="AF48" s="907" t="s">
        <v>1090</v>
      </c>
      <c r="AG48" s="907" t="s">
        <v>1090</v>
      </c>
      <c r="AH48" s="907" t="s">
        <v>1090</v>
      </c>
      <c r="AI48" s="908" t="s">
        <v>1090</v>
      </c>
      <c r="AJ48" s="909"/>
      <c r="AK48" s="907"/>
      <c r="AL48" s="907"/>
      <c r="AM48" s="907"/>
      <c r="AN48" s="910"/>
      <c r="AO48" s="1160"/>
    </row>
    <row r="49" spans="1:52" ht="17.25" thickBot="1">
      <c r="A49" s="430"/>
      <c r="B49" s="425"/>
      <c r="C49" s="425"/>
      <c r="D49" s="425"/>
      <c r="E49" s="424">
        <v>2</v>
      </c>
      <c r="F49" s="971" t="s">
        <v>2406</v>
      </c>
      <c r="G49" s="425">
        <v>8328</v>
      </c>
      <c r="H49" s="425">
        <v>926</v>
      </c>
      <c r="I49" s="1234"/>
      <c r="J49" s="78"/>
      <c r="K49" s="882"/>
      <c r="L49" s="861"/>
      <c r="M49" s="861"/>
      <c r="N49" s="861"/>
      <c r="O49" s="860">
        <v>2</v>
      </c>
      <c r="P49" s="971" t="s">
        <v>2406</v>
      </c>
      <c r="Q49" s="861">
        <v>8328</v>
      </c>
      <c r="R49" s="861">
        <v>926</v>
      </c>
      <c r="S49" s="1234"/>
      <c r="T49" s="78"/>
      <c r="U49" s="882"/>
      <c r="V49" s="861"/>
      <c r="W49" s="861"/>
      <c r="X49" s="861"/>
      <c r="Y49" s="860">
        <v>2</v>
      </c>
      <c r="Z49" s="971" t="s">
        <v>2406</v>
      </c>
      <c r="AA49" s="861">
        <v>8328</v>
      </c>
      <c r="AB49" s="861">
        <v>926</v>
      </c>
      <c r="AC49" s="1234"/>
      <c r="AD49" s="78"/>
      <c r="AE49" s="612" t="s">
        <v>2439</v>
      </c>
      <c r="AF49" s="907">
        <v>2</v>
      </c>
      <c r="AG49" s="582" t="s">
        <v>2403</v>
      </c>
      <c r="AH49" s="907">
        <v>3</v>
      </c>
      <c r="AI49" s="908">
        <v>0</v>
      </c>
      <c r="AJ49" s="117"/>
      <c r="AK49" s="907"/>
      <c r="AL49" s="610"/>
      <c r="AM49" s="907"/>
      <c r="AN49" s="910"/>
      <c r="AO49" s="1160"/>
    </row>
    <row r="50" spans="1:52">
      <c r="A50" s="99"/>
      <c r="B50" s="99"/>
      <c r="C50" s="99"/>
      <c r="D50" s="99"/>
      <c r="E50" s="99"/>
      <c r="F50" s="99"/>
      <c r="G50" s="99"/>
      <c r="H50" s="99"/>
      <c r="I50" s="99"/>
      <c r="J50" s="78"/>
      <c r="T50" s="78"/>
      <c r="AD50" s="78"/>
      <c r="AE50" s="612" t="s">
        <v>2438</v>
      </c>
      <c r="AF50" s="907">
        <v>1</v>
      </c>
      <c r="AG50" s="907" t="s">
        <v>2404</v>
      </c>
      <c r="AH50" s="907">
        <v>10</v>
      </c>
      <c r="AI50" s="908">
        <v>0</v>
      </c>
      <c r="AJ50" s="117"/>
      <c r="AK50" s="907"/>
      <c r="AL50" s="610"/>
      <c r="AM50" s="907"/>
      <c r="AN50" s="910"/>
      <c r="AO50" s="1160"/>
    </row>
    <row r="51" spans="1:52">
      <c r="A51" s="99"/>
      <c r="B51" s="99"/>
      <c r="C51" s="99"/>
      <c r="D51" s="99"/>
      <c r="E51" s="99"/>
      <c r="F51" s="99"/>
      <c r="G51" s="99"/>
      <c r="H51" s="99"/>
      <c r="I51" s="99"/>
      <c r="J51" s="78"/>
      <c r="T51" s="78"/>
      <c r="AD51" s="78"/>
      <c r="AE51" s="612"/>
      <c r="AF51" s="907"/>
      <c r="AG51" s="907"/>
      <c r="AH51" s="907"/>
      <c r="AI51" s="908"/>
      <c r="AJ51" s="117" t="s">
        <v>2434</v>
      </c>
      <c r="AK51" s="907">
        <v>1</v>
      </c>
      <c r="AL51" s="610" t="s">
        <v>2405</v>
      </c>
      <c r="AM51" s="907">
        <v>3</v>
      </c>
      <c r="AN51" s="910">
        <v>0</v>
      </c>
      <c r="AO51" s="1160"/>
    </row>
    <row r="52" spans="1:52">
      <c r="A52" s="99"/>
      <c r="B52" s="99"/>
      <c r="C52" s="99"/>
      <c r="D52" s="99"/>
      <c r="E52" s="99"/>
      <c r="F52" s="99"/>
      <c r="G52" s="99"/>
      <c r="H52" s="99"/>
      <c r="I52" s="99"/>
      <c r="J52" s="78"/>
      <c r="T52" s="78"/>
      <c r="AD52" s="78"/>
      <c r="AE52" s="612"/>
      <c r="AF52" s="907"/>
      <c r="AG52" s="907"/>
      <c r="AH52" s="907"/>
      <c r="AI52" s="908"/>
      <c r="AJ52" s="117" t="s">
        <v>2435</v>
      </c>
      <c r="AK52" s="907">
        <v>2</v>
      </c>
      <c r="AL52" s="610" t="s">
        <v>2405</v>
      </c>
      <c r="AM52" s="907">
        <v>3</v>
      </c>
      <c r="AN52" s="910">
        <v>0</v>
      </c>
      <c r="AO52" s="1160"/>
    </row>
    <row r="53" spans="1:52">
      <c r="A53" s="99"/>
      <c r="B53" s="99"/>
      <c r="C53" s="99"/>
      <c r="D53" s="99"/>
      <c r="E53" s="99"/>
      <c r="F53" s="99"/>
      <c r="G53" s="99"/>
      <c r="H53" s="99"/>
      <c r="I53" s="99"/>
      <c r="J53" s="78"/>
      <c r="T53" s="78"/>
      <c r="AD53" s="78"/>
      <c r="AE53" s="612"/>
      <c r="AF53" s="907"/>
      <c r="AG53" s="907"/>
      <c r="AH53" s="907"/>
      <c r="AI53" s="908"/>
      <c r="AJ53" s="117"/>
      <c r="AK53" s="907" t="s">
        <v>1037</v>
      </c>
      <c r="AL53" s="907" t="s">
        <v>1037</v>
      </c>
      <c r="AM53" s="907" t="s">
        <v>1037</v>
      </c>
      <c r="AN53" s="907" t="s">
        <v>1037</v>
      </c>
      <c r="AO53" s="1160"/>
    </row>
    <row r="54" spans="1:52" s="99" customFormat="1">
      <c r="J54" s="78"/>
      <c r="AE54" s="612"/>
      <c r="AF54" s="907"/>
      <c r="AG54" s="907"/>
      <c r="AH54" s="907"/>
      <c r="AI54" s="908"/>
      <c r="AJ54" s="117"/>
      <c r="AK54" s="907" t="s">
        <v>1037</v>
      </c>
      <c r="AL54" s="907" t="s">
        <v>1037</v>
      </c>
      <c r="AM54" s="907" t="s">
        <v>1037</v>
      </c>
      <c r="AN54" s="907" t="s">
        <v>1037</v>
      </c>
      <c r="AO54" s="1160"/>
      <c r="AP54" s="103"/>
      <c r="AQ54" s="103"/>
      <c r="AR54" s="103"/>
      <c r="AS54" s="103"/>
      <c r="AT54" s="103"/>
      <c r="AU54" s="103"/>
      <c r="AV54" s="103"/>
      <c r="AW54" s="103"/>
      <c r="AX54" s="103"/>
      <c r="AY54" s="103"/>
      <c r="AZ54" s="103"/>
    </row>
    <row r="55" spans="1:52" s="99" customFormat="1">
      <c r="J55" s="78"/>
      <c r="AE55" s="612"/>
      <c r="AF55" s="907"/>
      <c r="AG55" s="907"/>
      <c r="AH55" s="907"/>
      <c r="AI55" s="908"/>
      <c r="AJ55" s="117" t="s">
        <v>2432</v>
      </c>
      <c r="AK55" s="907">
        <v>926</v>
      </c>
      <c r="AL55" s="907" t="s">
        <v>2406</v>
      </c>
      <c r="AM55" s="907">
        <v>9</v>
      </c>
      <c r="AN55" s="910">
        <v>0</v>
      </c>
      <c r="AO55" s="1160"/>
      <c r="AP55" s="103"/>
      <c r="AQ55" s="103"/>
      <c r="AR55" s="103"/>
      <c r="AS55" s="103"/>
      <c r="AT55" s="103"/>
      <c r="AU55" s="103"/>
      <c r="AV55" s="103"/>
      <c r="AW55" s="103"/>
      <c r="AX55" s="103"/>
      <c r="AY55" s="103"/>
      <c r="AZ55" s="103"/>
    </row>
    <row r="56" spans="1:52" s="99" customFormat="1" ht="17.25" thickBot="1">
      <c r="J56" s="78"/>
      <c r="AE56" s="118"/>
      <c r="AF56" s="904"/>
      <c r="AG56" s="904"/>
      <c r="AH56" s="904"/>
      <c r="AI56" s="508"/>
      <c r="AJ56" s="912" t="s">
        <v>2433</v>
      </c>
      <c r="AK56" s="904">
        <v>927</v>
      </c>
      <c r="AL56" s="904" t="s">
        <v>2406</v>
      </c>
      <c r="AM56" s="904">
        <v>9</v>
      </c>
      <c r="AN56" s="906">
        <v>0</v>
      </c>
      <c r="AO56" s="1161"/>
      <c r="AP56" s="103"/>
      <c r="AQ56" s="103"/>
      <c r="AR56" s="103"/>
      <c r="AS56" s="103"/>
      <c r="AT56" s="103"/>
      <c r="AU56" s="103"/>
      <c r="AV56" s="103"/>
      <c r="AW56" s="103"/>
      <c r="AX56" s="103"/>
      <c r="AY56" s="103"/>
      <c r="AZ56" s="103"/>
    </row>
  </sheetData>
  <sheetProtection algorithmName="SHA-512" hashValue="cP66xVRRzVWHI046/TOqYSIEyxkNR3nwCHl44B8cWzgolmAnmOsF482A/0mLYvGxOOwzu1GBWFw2J2a8+7n7sA==" saltValue="6J/ZEj/3rf0uqU/o1iL2Ng==" spinCount="100000" sheet="1" objects="1" scenarios="1"/>
  <protectedRanges>
    <protectedRange sqref="I57:I1048576 S57:S1048576 AC57:AC1048576 AO57:AO1048576 AO1:AO56 AC1:AC56 S1:S56 I1:I56" name="Range1"/>
  </protectedRanges>
  <mergeCells count="55">
    <mergeCell ref="AO45:AO56"/>
    <mergeCell ref="Y43:AB43"/>
    <mergeCell ref="AE43:AI43"/>
    <mergeCell ref="AJ43:AN43"/>
    <mergeCell ref="AC45:AC49"/>
    <mergeCell ref="O43:R43"/>
    <mergeCell ref="U43:X43"/>
    <mergeCell ref="AO28:AO39"/>
    <mergeCell ref="A42:H42"/>
    <mergeCell ref="K42:R42"/>
    <mergeCell ref="U42:AB42"/>
    <mergeCell ref="AE42:AN42"/>
    <mergeCell ref="AE26:AI26"/>
    <mergeCell ref="AJ26:AN26"/>
    <mergeCell ref="I28:I29"/>
    <mergeCell ref="S28:S29"/>
    <mergeCell ref="AC28:AC29"/>
    <mergeCell ref="Y26:AB26"/>
    <mergeCell ref="AO11:AO22"/>
    <mergeCell ref="A25:H25"/>
    <mergeCell ref="K25:R25"/>
    <mergeCell ref="U25:AB25"/>
    <mergeCell ref="AE25:AN25"/>
    <mergeCell ref="AC11:AC15"/>
    <mergeCell ref="A26:D26"/>
    <mergeCell ref="E26:H26"/>
    <mergeCell ref="K26:N26"/>
    <mergeCell ref="O26:R26"/>
    <mergeCell ref="U26:X26"/>
    <mergeCell ref="U9:X9"/>
    <mergeCell ref="AE5:AO5"/>
    <mergeCell ref="A8:H8"/>
    <mergeCell ref="K8:R8"/>
    <mergeCell ref="U8:AB8"/>
    <mergeCell ref="AE8:AN8"/>
    <mergeCell ref="U5:AC5"/>
    <mergeCell ref="Y9:AB9"/>
    <mergeCell ref="AE9:AI9"/>
    <mergeCell ref="AJ9:AN9"/>
    <mergeCell ref="S45:S49"/>
    <mergeCell ref="I45:I49"/>
    <mergeCell ref="A1:S1"/>
    <mergeCell ref="A2:T2"/>
    <mergeCell ref="A3:J3"/>
    <mergeCell ref="A5:J5"/>
    <mergeCell ref="K5:T5"/>
    <mergeCell ref="A9:D9"/>
    <mergeCell ref="E9:H9"/>
    <mergeCell ref="K9:N9"/>
    <mergeCell ref="O9:R9"/>
    <mergeCell ref="I11:I15"/>
    <mergeCell ref="S11:S15"/>
    <mergeCell ref="A43:D43"/>
    <mergeCell ref="E43:H43"/>
    <mergeCell ref="K43:N43"/>
  </mergeCells>
  <phoneticPr fontId="4" type="noConversion"/>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2"/>
  <sheetViews>
    <sheetView topLeftCell="S1" zoomScale="85" zoomScaleNormal="85" workbookViewId="0">
      <selection activeCell="AM23" sqref="AM23"/>
    </sheetView>
  </sheetViews>
  <sheetFormatPr defaultRowHeight="16.5"/>
  <cols>
    <col min="1" max="1" width="15.7109375" style="103" bestFit="1" customWidth="1"/>
    <col min="2" max="2" width="19.5703125" style="103" bestFit="1" customWidth="1"/>
    <col min="3" max="3" width="12" style="103" bestFit="1" customWidth="1"/>
    <col min="4" max="4" width="8.28515625" style="103" bestFit="1" customWidth="1"/>
    <col min="5" max="5" width="12.140625" style="103" bestFit="1" customWidth="1"/>
    <col min="6" max="6" width="19.5703125" style="103" bestFit="1" customWidth="1"/>
    <col min="7" max="7" width="12" style="103" bestFit="1" customWidth="1"/>
    <col min="8" max="8" width="8.28515625" style="103" bestFit="1"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13.140625" style="99" bestFit="1" customWidth="1"/>
    <col min="15" max="15" width="12.140625" style="99" bestFit="1" customWidth="1"/>
    <col min="16" max="16" width="19.5703125" style="99" bestFit="1" customWidth="1"/>
    <col min="17" max="17" width="12" style="99" bestFit="1" customWidth="1"/>
    <col min="18" max="18" width="13.140625" style="99" bestFit="1" customWidth="1"/>
    <col min="19" max="19" width="29.28515625" style="99" bestFit="1" customWidth="1"/>
    <col min="20" max="20" width="4.28515625" style="99" bestFit="1" customWidth="1"/>
    <col min="21" max="21" width="12.140625" style="99" bestFit="1" customWidth="1"/>
    <col min="22" max="22" width="19.5703125" style="99" bestFit="1" customWidth="1"/>
    <col min="23" max="23" width="20.140625" style="99" bestFit="1" customWidth="1"/>
    <col min="24" max="24" width="13.42578125" style="99" bestFit="1" customWidth="1"/>
    <col min="25" max="25" width="12.140625" style="99" bestFit="1" customWidth="1"/>
    <col min="26" max="26" width="19.5703125" style="99" bestFit="1" customWidth="1"/>
    <col min="27" max="27" width="12" style="99" bestFit="1" customWidth="1"/>
    <col min="28" max="28" width="13.42578125" style="99" bestFit="1" customWidth="1"/>
    <col min="29" max="29" width="29.28515625" style="99" bestFit="1" customWidth="1"/>
    <col min="30" max="30" width="4.28515625" style="99" bestFit="1" customWidth="1"/>
    <col min="31" max="31" width="23.5703125" style="99" bestFit="1" customWidth="1"/>
    <col min="32" max="32" width="8.85546875" style="99" bestFit="1" customWidth="1"/>
    <col min="33" max="33" width="7.42578125" style="99" bestFit="1" customWidth="1"/>
    <col min="34" max="34" width="9.28515625" style="99" bestFit="1" customWidth="1"/>
    <col min="35" max="35" width="12.42578125" style="99" bestFit="1" customWidth="1"/>
    <col min="36" max="36" width="23.5703125" style="99" bestFit="1" customWidth="1"/>
    <col min="37" max="37" width="8.85546875" style="99" bestFit="1" customWidth="1"/>
    <col min="38" max="38" width="7.42578125" style="99" bestFit="1" customWidth="1"/>
    <col min="39" max="39" width="9.28515625" style="99" bestFit="1" customWidth="1"/>
    <col min="40" max="40" width="12.42578125" style="99" bestFit="1" customWidth="1"/>
    <col min="41" max="41" width="29.28515625" style="99" bestFit="1" customWidth="1"/>
    <col min="42" max="42" width="3.5703125" style="103" bestFit="1" customWidth="1"/>
    <col min="43" max="43" width="22.7109375" style="103" bestFit="1" customWidth="1"/>
    <col min="44" max="44" width="12" style="103" bestFit="1" customWidth="1"/>
    <col min="45" max="45" width="6.42578125" style="103" bestFit="1" customWidth="1"/>
    <col min="46" max="46" width="8.5703125" style="103" bestFit="1" customWidth="1"/>
    <col min="47" max="47" width="13.140625" style="103" bestFit="1" customWidth="1"/>
    <col min="48" max="48" width="11.5703125" style="103" bestFit="1" customWidth="1"/>
    <col min="49" max="49" width="12" style="103" bestFit="1" customWidth="1"/>
    <col min="50" max="50" width="6.42578125" style="103" bestFit="1" customWidth="1"/>
    <col min="51" max="51" width="8.5703125" style="103" bestFit="1" customWidth="1"/>
    <col min="52" max="52" width="13.140625" style="103" bestFit="1" customWidth="1"/>
    <col min="53" max="53" width="15.28515625" style="103" bestFit="1" customWidth="1"/>
    <col min="54" max="16384" width="9.140625" style="103"/>
  </cols>
  <sheetData>
    <row r="1" spans="1:41" s="29" customFormat="1" ht="18">
      <c r="A1" s="1104" t="s">
        <v>1022</v>
      </c>
      <c r="B1" s="1104"/>
      <c r="C1" s="1104"/>
      <c r="D1" s="1104"/>
      <c r="E1" s="1104"/>
      <c r="F1" s="1104"/>
      <c r="G1" s="1104"/>
      <c r="H1" s="1104"/>
      <c r="I1" s="1104"/>
      <c r="J1" s="1104"/>
      <c r="K1" s="1104"/>
      <c r="L1" s="1104"/>
      <c r="M1" s="1104"/>
      <c r="N1" s="1104"/>
      <c r="O1" s="1104"/>
      <c r="P1" s="1104"/>
      <c r="Q1" s="1104"/>
      <c r="R1" s="1104"/>
      <c r="S1" s="1104"/>
      <c r="T1" s="1"/>
      <c r="U1" s="74"/>
      <c r="V1" s="74"/>
      <c r="W1" s="74"/>
      <c r="X1" s="74"/>
      <c r="Y1" s="74"/>
      <c r="Z1" s="74"/>
      <c r="AA1" s="74"/>
      <c r="AB1" s="74"/>
      <c r="AC1" s="74"/>
      <c r="AD1" s="1"/>
      <c r="AE1" s="1"/>
      <c r="AF1" s="1"/>
      <c r="AG1" s="1"/>
      <c r="AH1" s="1"/>
      <c r="AI1" s="1"/>
      <c r="AJ1" s="1"/>
      <c r="AK1" s="1"/>
      <c r="AL1" s="1"/>
      <c r="AM1" s="1"/>
      <c r="AN1" s="1"/>
      <c r="AO1" s="1"/>
    </row>
    <row r="2" spans="1:41" s="75" customFormat="1" ht="15.75">
      <c r="A2" s="1105" t="s">
        <v>485</v>
      </c>
      <c r="B2" s="1105"/>
      <c r="C2" s="1105"/>
      <c r="D2" s="1105"/>
      <c r="E2" s="1105"/>
      <c r="F2" s="1105"/>
      <c r="G2" s="1105"/>
      <c r="H2" s="1105"/>
      <c r="I2" s="1105"/>
      <c r="J2" s="1105"/>
      <c r="K2" s="1105"/>
      <c r="L2" s="1105"/>
      <c r="M2" s="1105"/>
      <c r="N2" s="1105"/>
      <c r="O2" s="1105"/>
      <c r="P2" s="1105"/>
      <c r="Q2" s="1105"/>
      <c r="R2" s="1105"/>
      <c r="S2" s="1105"/>
      <c r="T2" s="1105"/>
      <c r="U2" s="401"/>
      <c r="V2" s="401"/>
      <c r="W2" s="401"/>
      <c r="X2" s="401"/>
      <c r="Y2" s="401"/>
      <c r="Z2" s="401"/>
      <c r="AA2" s="401"/>
      <c r="AB2" s="401"/>
      <c r="AC2" s="401"/>
      <c r="AD2" s="401"/>
      <c r="AE2" s="73"/>
      <c r="AF2" s="73"/>
      <c r="AG2" s="73"/>
      <c r="AH2" s="73"/>
      <c r="AI2" s="73"/>
      <c r="AJ2" s="73"/>
      <c r="AK2" s="73"/>
      <c r="AL2" s="73"/>
      <c r="AM2" s="73"/>
      <c r="AN2" s="73"/>
      <c r="AO2" s="73"/>
    </row>
    <row r="3" spans="1:41" s="29" customFormat="1" ht="15">
      <c r="A3" s="1105" t="s">
        <v>288</v>
      </c>
      <c r="B3" s="1105"/>
      <c r="C3" s="1105"/>
      <c r="D3" s="1105"/>
      <c r="E3" s="1105"/>
      <c r="F3" s="1105"/>
      <c r="G3" s="1105"/>
      <c r="H3" s="1105"/>
      <c r="I3" s="1105"/>
      <c r="J3" s="1105"/>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269"/>
      <c r="B4" s="269"/>
      <c r="C4" s="269"/>
      <c r="D4" s="269"/>
      <c r="E4" s="269"/>
      <c r="F4" s="269"/>
      <c r="G4" s="269"/>
      <c r="H4" s="269"/>
      <c r="I4" s="269"/>
      <c r="J4" s="267"/>
      <c r="K4" s="267"/>
      <c r="L4" s="267"/>
      <c r="M4" s="267"/>
      <c r="N4" s="267"/>
      <c r="O4" s="267"/>
      <c r="P4" s="267"/>
      <c r="Q4" s="267"/>
      <c r="R4" s="267"/>
      <c r="S4" s="267"/>
      <c r="T4" s="267"/>
      <c r="U4" s="1"/>
      <c r="V4" s="1"/>
      <c r="W4" s="1"/>
      <c r="X4" s="1"/>
      <c r="Y4" s="1"/>
      <c r="Z4" s="1"/>
      <c r="AA4" s="1"/>
      <c r="AB4" s="1"/>
      <c r="AC4" s="1"/>
      <c r="AD4" s="1"/>
      <c r="AE4" s="1"/>
      <c r="AF4" s="1"/>
      <c r="AG4" s="1"/>
      <c r="AH4" s="1"/>
      <c r="AI4" s="1"/>
      <c r="AJ4" s="1"/>
      <c r="AK4" s="1"/>
      <c r="AL4" s="1"/>
      <c r="AM4" s="1"/>
      <c r="AN4" s="1"/>
      <c r="AO4" s="1"/>
    </row>
    <row r="5" spans="1:41" s="75" customFormat="1" ht="15">
      <c r="A5" s="1105" t="s">
        <v>2401</v>
      </c>
      <c r="B5" s="1105"/>
      <c r="C5" s="1105"/>
      <c r="D5" s="1105"/>
      <c r="E5" s="1105"/>
      <c r="F5" s="1105"/>
      <c r="G5" s="1105"/>
      <c r="H5" s="1105"/>
      <c r="I5" s="1105"/>
      <c r="J5" s="1105"/>
      <c r="K5" s="1105" t="s">
        <v>1023</v>
      </c>
      <c r="L5" s="1105"/>
      <c r="M5" s="1105"/>
      <c r="N5" s="1105"/>
      <c r="O5" s="1105"/>
      <c r="P5" s="1105"/>
      <c r="Q5" s="1105"/>
      <c r="R5" s="1105"/>
      <c r="S5" s="1105"/>
      <c r="T5" s="1105"/>
      <c r="U5" s="1105" t="s">
        <v>1024</v>
      </c>
      <c r="V5" s="1105"/>
      <c r="W5" s="1105"/>
      <c r="X5" s="1105"/>
      <c r="Y5" s="1105"/>
      <c r="Z5" s="1105"/>
      <c r="AA5" s="1105"/>
      <c r="AB5" s="1105"/>
      <c r="AC5" s="1105"/>
      <c r="AD5" s="73"/>
      <c r="AE5" s="1105" t="s">
        <v>1025</v>
      </c>
      <c r="AF5" s="1105"/>
      <c r="AG5" s="1105"/>
      <c r="AH5" s="1105"/>
      <c r="AI5" s="1105"/>
      <c r="AJ5" s="1105"/>
      <c r="AK5" s="1105"/>
      <c r="AL5" s="1105"/>
      <c r="AM5" s="1105"/>
      <c r="AN5" s="1105"/>
      <c r="AO5" s="1105"/>
    </row>
    <row r="6" spans="1:41" s="491" customFormat="1" ht="15.75">
      <c r="A6" s="489"/>
      <c r="B6" s="489"/>
      <c r="C6" s="489"/>
      <c r="D6" s="489"/>
      <c r="E6" s="489"/>
      <c r="F6" s="489"/>
      <c r="G6" s="489"/>
      <c r="H6" s="489"/>
      <c r="I6" s="490"/>
      <c r="K6" s="489"/>
      <c r="L6" s="489"/>
      <c r="M6" s="489"/>
      <c r="N6" s="489"/>
      <c r="O6" s="489"/>
      <c r="P6" s="489"/>
      <c r="Q6" s="489"/>
      <c r="R6" s="489"/>
      <c r="S6" s="490"/>
      <c r="U6" s="489"/>
      <c r="V6" s="489"/>
      <c r="W6" s="489"/>
      <c r="X6" s="489"/>
      <c r="Y6" s="489"/>
      <c r="Z6" s="489"/>
      <c r="AA6" s="489"/>
      <c r="AB6" s="489"/>
      <c r="AC6" s="490"/>
      <c r="AE6" s="489"/>
      <c r="AF6" s="489"/>
      <c r="AG6" s="489"/>
      <c r="AH6" s="489"/>
      <c r="AI6" s="489"/>
      <c r="AJ6" s="489"/>
      <c r="AK6" s="489"/>
      <c r="AL6" s="489"/>
      <c r="AM6" s="489"/>
      <c r="AN6" s="489"/>
      <c r="AO6" s="490"/>
    </row>
    <row r="7" spans="1:41" s="491" customFormat="1" thickBot="1"/>
    <row r="8" spans="1:41" s="80" customFormat="1" thickBot="1">
      <c r="A8" s="1262" t="s">
        <v>289</v>
      </c>
      <c r="B8" s="1263"/>
      <c r="C8" s="1263"/>
      <c r="D8" s="1263"/>
      <c r="E8" s="1263"/>
      <c r="F8" s="1263"/>
      <c r="G8" s="1263"/>
      <c r="H8" s="1264"/>
      <c r="J8" s="78"/>
      <c r="K8" s="1262" t="s">
        <v>999</v>
      </c>
      <c r="L8" s="1263"/>
      <c r="M8" s="1263"/>
      <c r="N8" s="1263"/>
      <c r="O8" s="1263"/>
      <c r="P8" s="1263"/>
      <c r="Q8" s="1263"/>
      <c r="R8" s="1264"/>
      <c r="S8" s="78"/>
      <c r="T8" s="78"/>
      <c r="U8" s="1262" t="s">
        <v>1026</v>
      </c>
      <c r="V8" s="1263"/>
      <c r="W8" s="1263"/>
      <c r="X8" s="1263"/>
      <c r="Y8" s="1263"/>
      <c r="Z8" s="1263"/>
      <c r="AA8" s="1263"/>
      <c r="AB8" s="1264"/>
      <c r="AC8" s="78"/>
      <c r="AD8" s="78"/>
      <c r="AE8" s="1262" t="s">
        <v>1027</v>
      </c>
      <c r="AF8" s="1263"/>
      <c r="AG8" s="1263"/>
      <c r="AH8" s="1263"/>
      <c r="AI8" s="1263"/>
      <c r="AJ8" s="1263"/>
      <c r="AK8" s="1263"/>
      <c r="AL8" s="1263"/>
      <c r="AM8" s="1263"/>
      <c r="AN8" s="1264"/>
      <c r="AO8" s="78"/>
    </row>
    <row r="9" spans="1:41" s="80" customFormat="1" ht="31.5">
      <c r="A9" s="1181" t="s">
        <v>293</v>
      </c>
      <c r="B9" s="1182"/>
      <c r="C9" s="1182"/>
      <c r="D9" s="1183"/>
      <c r="E9" s="1184" t="s">
        <v>294</v>
      </c>
      <c r="F9" s="1185"/>
      <c r="G9" s="1182"/>
      <c r="H9" s="1186"/>
      <c r="I9" s="81" t="s">
        <v>1383</v>
      </c>
      <c r="J9" s="78"/>
      <c r="K9" s="1162" t="s">
        <v>293</v>
      </c>
      <c r="L9" s="1163"/>
      <c r="M9" s="1163"/>
      <c r="N9" s="1164"/>
      <c r="O9" s="1165" t="s">
        <v>294</v>
      </c>
      <c r="P9" s="1166"/>
      <c r="Q9" s="1163"/>
      <c r="R9" s="1167"/>
      <c r="S9" s="81" t="s">
        <v>1383</v>
      </c>
      <c r="T9" s="78"/>
      <c r="U9" s="1162" t="s">
        <v>293</v>
      </c>
      <c r="V9" s="1163"/>
      <c r="W9" s="1163"/>
      <c r="X9" s="1164"/>
      <c r="Y9" s="1165" t="s">
        <v>294</v>
      </c>
      <c r="Z9" s="1166"/>
      <c r="AA9" s="1163"/>
      <c r="AB9" s="1167"/>
      <c r="AC9" s="81" t="s">
        <v>1383</v>
      </c>
      <c r="AD9" s="78"/>
      <c r="AE9" s="1162" t="s">
        <v>293</v>
      </c>
      <c r="AF9" s="1163"/>
      <c r="AG9" s="1163"/>
      <c r="AH9" s="1164"/>
      <c r="AI9" s="1359"/>
      <c r="AJ9" s="1165" t="s">
        <v>1028</v>
      </c>
      <c r="AK9" s="1166"/>
      <c r="AL9" s="1163"/>
      <c r="AM9" s="1163"/>
      <c r="AN9" s="1167"/>
      <c r="AO9" s="81" t="s">
        <v>1383</v>
      </c>
    </row>
    <row r="10" spans="1:41" s="80" customFormat="1" ht="63.75" thickBot="1">
      <c r="A10" s="82" t="s">
        <v>1029</v>
      </c>
      <c r="B10" s="83" t="s">
        <v>219</v>
      </c>
      <c r="C10" s="83" t="s">
        <v>297</v>
      </c>
      <c r="D10" s="83" t="s">
        <v>1030</v>
      </c>
      <c r="E10" s="84" t="s">
        <v>299</v>
      </c>
      <c r="F10" s="83" t="s">
        <v>219</v>
      </c>
      <c r="G10" s="83" t="s">
        <v>297</v>
      </c>
      <c r="H10" s="85" t="s">
        <v>300</v>
      </c>
      <c r="I10" s="86" t="s">
        <v>1038</v>
      </c>
      <c r="J10" s="78"/>
      <c r="K10" s="140" t="s">
        <v>299</v>
      </c>
      <c r="L10" s="122" t="s">
        <v>219</v>
      </c>
      <c r="M10" s="122" t="s">
        <v>1031</v>
      </c>
      <c r="N10" s="135" t="s">
        <v>300</v>
      </c>
      <c r="O10" s="141" t="s">
        <v>299</v>
      </c>
      <c r="P10" s="122" t="s">
        <v>219</v>
      </c>
      <c r="Q10" s="122" t="s">
        <v>1031</v>
      </c>
      <c r="R10" s="142" t="s">
        <v>300</v>
      </c>
      <c r="S10" s="86" t="s">
        <v>1038</v>
      </c>
      <c r="T10" s="78"/>
      <c r="U10" s="140" t="s">
        <v>299</v>
      </c>
      <c r="V10" s="122" t="s">
        <v>219</v>
      </c>
      <c r="W10" s="122" t="s">
        <v>1031</v>
      </c>
      <c r="X10" s="135" t="s">
        <v>300</v>
      </c>
      <c r="Y10" s="141" t="s">
        <v>299</v>
      </c>
      <c r="Z10" s="122" t="s">
        <v>219</v>
      </c>
      <c r="AA10" s="122" t="s">
        <v>1031</v>
      </c>
      <c r="AB10" s="142" t="s">
        <v>300</v>
      </c>
      <c r="AC10" s="86" t="s">
        <v>1038</v>
      </c>
      <c r="AD10" s="78"/>
      <c r="AE10" s="136" t="s">
        <v>1032</v>
      </c>
      <c r="AF10" s="435" t="s">
        <v>1033</v>
      </c>
      <c r="AG10" s="435" t="s">
        <v>219</v>
      </c>
      <c r="AH10" s="425" t="s">
        <v>251</v>
      </c>
      <c r="AI10" s="127" t="s">
        <v>1034</v>
      </c>
      <c r="AJ10" s="121" t="s">
        <v>307</v>
      </c>
      <c r="AK10" s="122" t="s">
        <v>1033</v>
      </c>
      <c r="AL10" s="122" t="s">
        <v>219</v>
      </c>
      <c r="AM10" s="122" t="s">
        <v>251</v>
      </c>
      <c r="AN10" s="123" t="s">
        <v>309</v>
      </c>
      <c r="AO10" s="86" t="s">
        <v>1038</v>
      </c>
    </row>
    <row r="11" spans="1:41" s="80" customFormat="1" ht="15.75">
      <c r="A11" s="402">
        <v>5</v>
      </c>
      <c r="B11" s="902" t="s">
        <v>1384</v>
      </c>
      <c r="C11" s="138">
        <v>79074</v>
      </c>
      <c r="D11" s="138">
        <v>4162</v>
      </c>
      <c r="E11" s="403"/>
      <c r="F11" s="138"/>
      <c r="G11" s="138"/>
      <c r="H11" s="404"/>
      <c r="I11" s="1357"/>
      <c r="J11" s="78"/>
      <c r="K11" s="900">
        <v>5</v>
      </c>
      <c r="L11" s="902" t="s">
        <v>1384</v>
      </c>
      <c r="M11" s="901">
        <v>79074</v>
      </c>
      <c r="N11" s="901">
        <v>4162</v>
      </c>
      <c r="O11" s="403"/>
      <c r="P11" s="901"/>
      <c r="Q11" s="901"/>
      <c r="R11" s="404"/>
      <c r="S11" s="1357"/>
      <c r="T11" s="78"/>
      <c r="U11" s="900">
        <v>5</v>
      </c>
      <c r="V11" s="902" t="s">
        <v>1384</v>
      </c>
      <c r="W11" s="901">
        <v>79074</v>
      </c>
      <c r="X11" s="901">
        <v>4162</v>
      </c>
      <c r="Y11" s="403"/>
      <c r="Z11" s="901"/>
      <c r="AA11" s="901"/>
      <c r="AB11" s="404"/>
      <c r="AC11" s="1357"/>
      <c r="AD11" s="78"/>
      <c r="AE11" s="130" t="s">
        <v>2408</v>
      </c>
      <c r="AF11" s="438">
        <v>13983</v>
      </c>
      <c r="AG11" s="410" t="s">
        <v>1384</v>
      </c>
      <c r="AH11" s="438">
        <v>19</v>
      </c>
      <c r="AI11" s="492">
        <v>0</v>
      </c>
      <c r="AJ11" s="406"/>
      <c r="AK11" s="407"/>
      <c r="AL11" s="407"/>
      <c r="AM11" s="407"/>
      <c r="AN11" s="408"/>
      <c r="AO11" s="1358"/>
    </row>
    <row r="12" spans="1:41" s="80" customFormat="1" ht="15.75">
      <c r="A12" s="409">
        <v>4</v>
      </c>
      <c r="B12" s="614">
        <v>250.01</v>
      </c>
      <c r="C12" s="614">
        <v>41614</v>
      </c>
      <c r="D12" s="614">
        <v>4162</v>
      </c>
      <c r="E12" s="613"/>
      <c r="F12" s="614"/>
      <c r="G12" s="614"/>
      <c r="H12" s="615"/>
      <c r="I12" s="1356"/>
      <c r="J12" s="78"/>
      <c r="K12" s="409">
        <v>4</v>
      </c>
      <c r="L12" s="614">
        <v>250.01</v>
      </c>
      <c r="M12" s="614">
        <v>41614</v>
      </c>
      <c r="N12" s="614">
        <v>4162</v>
      </c>
      <c r="O12" s="613"/>
      <c r="P12" s="614"/>
      <c r="Q12" s="614"/>
      <c r="R12" s="615"/>
      <c r="S12" s="1356"/>
      <c r="T12" s="78"/>
      <c r="U12" s="409">
        <v>4</v>
      </c>
      <c r="V12" s="614">
        <v>250.01</v>
      </c>
      <c r="W12" s="614">
        <v>41614</v>
      </c>
      <c r="X12" s="614">
        <v>4162</v>
      </c>
      <c r="Y12" s="613"/>
      <c r="Z12" s="614"/>
      <c r="AA12" s="614"/>
      <c r="AB12" s="615"/>
      <c r="AC12" s="1356"/>
      <c r="AD12" s="78"/>
      <c r="AE12" s="130" t="s">
        <v>2409</v>
      </c>
      <c r="AF12" s="614">
        <v>13982</v>
      </c>
      <c r="AG12" s="410" t="s">
        <v>1384</v>
      </c>
      <c r="AH12" s="614">
        <v>19</v>
      </c>
      <c r="AI12" s="492">
        <v>0</v>
      </c>
      <c r="AJ12" s="131"/>
      <c r="AK12" s="125"/>
      <c r="AL12" s="125"/>
      <c r="AM12" s="125"/>
      <c r="AN12" s="132"/>
      <c r="AO12" s="1160"/>
    </row>
    <row r="13" spans="1:41" s="80" customFormat="1" ht="15.75">
      <c r="A13" s="877">
        <v>3</v>
      </c>
      <c r="B13" s="614">
        <v>250.02</v>
      </c>
      <c r="C13" s="614">
        <v>54094</v>
      </c>
      <c r="D13" s="614">
        <v>4162</v>
      </c>
      <c r="E13" s="613"/>
      <c r="F13" s="614"/>
      <c r="G13" s="614"/>
      <c r="H13" s="615"/>
      <c r="I13" s="1356"/>
      <c r="J13" s="78"/>
      <c r="K13" s="877">
        <v>3</v>
      </c>
      <c r="L13" s="614">
        <v>250.02</v>
      </c>
      <c r="M13" s="614">
        <v>54094</v>
      </c>
      <c r="N13" s="614">
        <v>4162</v>
      </c>
      <c r="O13" s="613"/>
      <c r="P13" s="614"/>
      <c r="Q13" s="614"/>
      <c r="R13" s="615"/>
      <c r="S13" s="1356"/>
      <c r="T13" s="78"/>
      <c r="U13" s="877">
        <v>3</v>
      </c>
      <c r="V13" s="614">
        <v>250.02</v>
      </c>
      <c r="W13" s="614">
        <v>54094</v>
      </c>
      <c r="X13" s="614">
        <v>4162</v>
      </c>
      <c r="Y13" s="613"/>
      <c r="Z13" s="614"/>
      <c r="AA13" s="614"/>
      <c r="AB13" s="615"/>
      <c r="AC13" s="1356"/>
      <c r="AD13" s="78"/>
      <c r="AE13" s="130" t="s">
        <v>1090</v>
      </c>
      <c r="AF13" s="614" t="s">
        <v>1090</v>
      </c>
      <c r="AG13" s="410" t="s">
        <v>1090</v>
      </c>
      <c r="AH13" s="614" t="s">
        <v>1090</v>
      </c>
      <c r="AI13" s="492" t="s">
        <v>1090</v>
      </c>
      <c r="AJ13" s="131"/>
      <c r="AK13" s="125"/>
      <c r="AL13" s="125"/>
      <c r="AM13" s="125"/>
      <c r="AN13" s="132"/>
      <c r="AO13" s="1160"/>
    </row>
    <row r="14" spans="1:41" s="80" customFormat="1" ht="15.75">
      <c r="A14" s="409">
        <v>2</v>
      </c>
      <c r="B14" s="614">
        <v>250.04</v>
      </c>
      <c r="C14" s="614">
        <v>20934</v>
      </c>
      <c r="D14" s="614">
        <v>1496</v>
      </c>
      <c r="E14" s="613"/>
      <c r="F14" s="614"/>
      <c r="G14" s="614"/>
      <c r="H14" s="615"/>
      <c r="I14" s="1356"/>
      <c r="J14" s="78"/>
      <c r="K14" s="409">
        <v>2</v>
      </c>
      <c r="L14" s="614">
        <v>250.04</v>
      </c>
      <c r="M14" s="614">
        <v>20934</v>
      </c>
      <c r="N14" s="614">
        <v>1496</v>
      </c>
      <c r="O14" s="613"/>
      <c r="P14" s="614"/>
      <c r="Q14" s="614"/>
      <c r="R14" s="615"/>
      <c r="S14" s="1356"/>
      <c r="T14" s="78"/>
      <c r="U14" s="409">
        <v>2</v>
      </c>
      <c r="V14" s="614">
        <v>250.04</v>
      </c>
      <c r="W14" s="614">
        <v>20934</v>
      </c>
      <c r="X14" s="614">
        <v>1496</v>
      </c>
      <c r="Y14" s="613"/>
      <c r="Z14" s="614"/>
      <c r="AA14" s="614"/>
      <c r="AB14" s="615"/>
      <c r="AC14" s="1356"/>
      <c r="AD14" s="78"/>
      <c r="AE14" s="130" t="s">
        <v>1090</v>
      </c>
      <c r="AF14" s="614" t="s">
        <v>1090</v>
      </c>
      <c r="AG14" s="410" t="s">
        <v>1090</v>
      </c>
      <c r="AH14" s="614" t="s">
        <v>1090</v>
      </c>
      <c r="AI14" s="492" t="s">
        <v>1090</v>
      </c>
      <c r="AJ14" s="131"/>
      <c r="AK14" s="125"/>
      <c r="AL14" s="125"/>
      <c r="AM14" s="125"/>
      <c r="AN14" s="132"/>
      <c r="AO14" s="1160"/>
    </row>
    <row r="15" spans="1:41">
      <c r="A15" s="432">
        <v>1</v>
      </c>
      <c r="B15" s="428">
        <v>250.06</v>
      </c>
      <c r="C15" s="428">
        <v>10</v>
      </c>
      <c r="D15" s="428">
        <v>1</v>
      </c>
      <c r="E15" s="427"/>
      <c r="F15" s="428"/>
      <c r="G15" s="428"/>
      <c r="H15" s="429"/>
      <c r="I15" s="1356"/>
      <c r="K15" s="877">
        <v>1</v>
      </c>
      <c r="L15" s="878">
        <v>250.06</v>
      </c>
      <c r="M15" s="878">
        <v>10</v>
      </c>
      <c r="N15" s="878">
        <v>1</v>
      </c>
      <c r="O15" s="880"/>
      <c r="P15" s="878"/>
      <c r="Q15" s="878"/>
      <c r="R15" s="881"/>
      <c r="S15" s="1356"/>
      <c r="U15" s="877">
        <v>1</v>
      </c>
      <c r="V15" s="878">
        <v>250.06</v>
      </c>
      <c r="W15" s="878">
        <v>10</v>
      </c>
      <c r="X15" s="878">
        <v>1</v>
      </c>
      <c r="Y15" s="880"/>
      <c r="Z15" s="878"/>
      <c r="AA15" s="878"/>
      <c r="AB15" s="881"/>
      <c r="AC15" s="1356"/>
      <c r="AE15" s="612" t="s">
        <v>2411</v>
      </c>
      <c r="AF15" s="428">
        <v>2</v>
      </c>
      <c r="AG15" s="614">
        <v>250.04</v>
      </c>
      <c r="AH15" s="428">
        <v>4</v>
      </c>
      <c r="AI15" s="433">
        <v>0</v>
      </c>
      <c r="AJ15" s="107"/>
      <c r="AK15" s="108"/>
      <c r="AL15" s="108"/>
      <c r="AM15" s="108"/>
      <c r="AN15" s="109"/>
      <c r="AO15" s="1160"/>
    </row>
    <row r="16" spans="1:41" ht="17.25" thickBot="1">
      <c r="A16" s="430"/>
      <c r="B16" s="425"/>
      <c r="C16" s="425"/>
      <c r="D16" s="425"/>
      <c r="E16" s="424">
        <v>1</v>
      </c>
      <c r="F16" s="425">
        <v>250.09</v>
      </c>
      <c r="G16" s="425">
        <v>8436</v>
      </c>
      <c r="H16" s="426">
        <v>649</v>
      </c>
      <c r="I16" s="1234"/>
      <c r="J16" s="78"/>
      <c r="K16" s="882"/>
      <c r="L16" s="861"/>
      <c r="M16" s="861"/>
      <c r="N16" s="861"/>
      <c r="O16" s="860">
        <v>1</v>
      </c>
      <c r="P16" s="861">
        <v>250.09</v>
      </c>
      <c r="Q16" s="861">
        <v>8436</v>
      </c>
      <c r="R16" s="862">
        <v>649</v>
      </c>
      <c r="S16" s="1234"/>
      <c r="T16" s="78"/>
      <c r="U16" s="882"/>
      <c r="V16" s="861"/>
      <c r="W16" s="861"/>
      <c r="X16" s="861"/>
      <c r="Y16" s="860">
        <v>1</v>
      </c>
      <c r="Z16" s="861">
        <v>250.09</v>
      </c>
      <c r="AA16" s="861">
        <v>8436</v>
      </c>
      <c r="AB16" s="862">
        <v>649</v>
      </c>
      <c r="AC16" s="1234"/>
      <c r="AD16" s="78"/>
      <c r="AE16" s="612" t="s">
        <v>2410</v>
      </c>
      <c r="AF16" s="878">
        <v>1</v>
      </c>
      <c r="AG16" s="878">
        <v>250.06</v>
      </c>
      <c r="AH16" s="428">
        <v>10</v>
      </c>
      <c r="AI16" s="879">
        <v>0</v>
      </c>
      <c r="AJ16" s="427"/>
      <c r="AK16" s="428"/>
      <c r="AL16" s="428"/>
      <c r="AM16" s="428"/>
      <c r="AN16" s="429"/>
      <c r="AO16" s="1160"/>
    </row>
    <row r="17" spans="1:52">
      <c r="A17" s="116"/>
      <c r="B17" s="116"/>
      <c r="C17" s="116"/>
      <c r="D17" s="116"/>
      <c r="E17" s="116"/>
      <c r="F17" s="116"/>
      <c r="G17" s="116"/>
      <c r="H17" s="116"/>
      <c r="I17" s="146"/>
      <c r="J17" s="78"/>
      <c r="K17" s="116"/>
      <c r="L17" s="116"/>
      <c r="M17" s="116"/>
      <c r="N17" s="116"/>
      <c r="O17" s="116"/>
      <c r="P17" s="116"/>
      <c r="Q17" s="116"/>
      <c r="R17" s="116"/>
      <c r="S17" s="146"/>
      <c r="T17" s="78"/>
      <c r="U17" s="116"/>
      <c r="V17" s="116"/>
      <c r="W17" s="116"/>
      <c r="X17" s="116"/>
      <c r="Y17" s="116"/>
      <c r="Z17" s="116"/>
      <c r="AA17" s="116"/>
      <c r="AB17" s="116"/>
      <c r="AC17" s="146"/>
      <c r="AD17" s="78"/>
      <c r="AE17" s="436"/>
      <c r="AF17" s="428"/>
      <c r="AG17" s="434"/>
      <c r="AH17" s="428"/>
      <c r="AI17" s="433"/>
      <c r="AJ17" s="117" t="s">
        <v>2412</v>
      </c>
      <c r="AK17" s="428">
        <v>1</v>
      </c>
      <c r="AL17" s="428">
        <v>250.09</v>
      </c>
      <c r="AM17" s="428">
        <v>12</v>
      </c>
      <c r="AN17" s="881">
        <v>0</v>
      </c>
      <c r="AO17" s="1160"/>
    </row>
    <row r="18" spans="1:52">
      <c r="A18" s="116"/>
      <c r="B18" s="116"/>
      <c r="C18" s="116"/>
      <c r="D18" s="116"/>
      <c r="E18" s="116"/>
      <c r="F18" s="116"/>
      <c r="G18" s="116"/>
      <c r="H18" s="116"/>
      <c r="I18" s="146"/>
      <c r="J18" s="78"/>
      <c r="K18" s="116"/>
      <c r="L18" s="116"/>
      <c r="M18" s="116"/>
      <c r="N18" s="116"/>
      <c r="O18" s="116"/>
      <c r="P18" s="116"/>
      <c r="Q18" s="116"/>
      <c r="R18" s="116"/>
      <c r="S18" s="146"/>
      <c r="T18" s="78"/>
      <c r="U18" s="116"/>
      <c r="V18" s="116"/>
      <c r="W18" s="116"/>
      <c r="X18" s="116"/>
      <c r="Y18" s="116"/>
      <c r="Z18" s="116"/>
      <c r="AA18" s="116"/>
      <c r="AB18" s="116"/>
      <c r="AC18" s="146"/>
      <c r="AD18" s="78"/>
      <c r="AE18" s="436"/>
      <c r="AF18" s="428"/>
      <c r="AG18" s="434"/>
      <c r="AH18" s="428"/>
      <c r="AI18" s="433"/>
      <c r="AJ18" s="117" t="s">
        <v>2413</v>
      </c>
      <c r="AK18" s="428">
        <v>1</v>
      </c>
      <c r="AL18" s="428">
        <v>250.09</v>
      </c>
      <c r="AM18" s="428">
        <v>13</v>
      </c>
      <c r="AN18" s="429">
        <v>0</v>
      </c>
      <c r="AO18" s="1160"/>
    </row>
    <row r="19" spans="1:52">
      <c r="A19" s="116"/>
      <c r="B19" s="116"/>
      <c r="C19" s="116"/>
      <c r="D19" s="116"/>
      <c r="E19" s="116"/>
      <c r="F19" s="116"/>
      <c r="G19" s="116"/>
      <c r="H19" s="116"/>
      <c r="I19" s="146"/>
      <c r="J19" s="78"/>
      <c r="K19" s="116"/>
      <c r="L19" s="116"/>
      <c r="M19" s="116"/>
      <c r="N19" s="116"/>
      <c r="O19" s="116"/>
      <c r="P19" s="116"/>
      <c r="Q19" s="116"/>
      <c r="R19" s="116"/>
      <c r="S19" s="146"/>
      <c r="T19" s="78"/>
      <c r="U19" s="116"/>
      <c r="V19" s="116"/>
      <c r="W19" s="116"/>
      <c r="X19" s="116"/>
      <c r="Y19" s="116"/>
      <c r="Z19" s="116"/>
      <c r="AA19" s="116"/>
      <c r="AB19" s="116"/>
      <c r="AC19" s="146"/>
      <c r="AD19" s="78"/>
      <c r="AE19" s="436"/>
      <c r="AF19" s="428"/>
      <c r="AG19" s="434"/>
      <c r="AH19" s="428"/>
      <c r="AI19" s="433"/>
      <c r="AJ19" s="117" t="s">
        <v>1090</v>
      </c>
      <c r="AK19" s="428" t="s">
        <v>1090</v>
      </c>
      <c r="AL19" s="428" t="s">
        <v>1091</v>
      </c>
      <c r="AM19" s="428" t="s">
        <v>1090</v>
      </c>
      <c r="AN19" s="429" t="s">
        <v>1090</v>
      </c>
      <c r="AO19" s="1160"/>
    </row>
    <row r="20" spans="1:52" s="99" customFormat="1">
      <c r="A20" s="116"/>
      <c r="B20" s="116"/>
      <c r="C20" s="116"/>
      <c r="D20" s="116"/>
      <c r="E20" s="116"/>
      <c r="F20" s="116"/>
      <c r="G20" s="116"/>
      <c r="H20" s="116"/>
      <c r="I20" s="146"/>
      <c r="J20" s="78"/>
      <c r="K20" s="116"/>
      <c r="L20" s="116"/>
      <c r="M20" s="116"/>
      <c r="N20" s="116"/>
      <c r="O20" s="116"/>
      <c r="P20" s="116"/>
      <c r="Q20" s="116"/>
      <c r="R20" s="116"/>
      <c r="S20" s="146"/>
      <c r="U20" s="116"/>
      <c r="V20" s="116"/>
      <c r="W20" s="116"/>
      <c r="X20" s="116"/>
      <c r="Y20" s="116"/>
      <c r="Z20" s="116"/>
      <c r="AA20" s="116"/>
      <c r="AB20" s="116"/>
      <c r="AC20" s="146"/>
      <c r="AE20" s="436"/>
      <c r="AF20" s="428"/>
      <c r="AG20" s="434"/>
      <c r="AH20" s="428"/>
      <c r="AI20" s="433"/>
      <c r="AJ20" s="117" t="s">
        <v>1090</v>
      </c>
      <c r="AK20" s="428" t="s">
        <v>1090</v>
      </c>
      <c r="AL20" s="428" t="s">
        <v>1091</v>
      </c>
      <c r="AM20" s="428" t="s">
        <v>1090</v>
      </c>
      <c r="AN20" s="429" t="s">
        <v>1090</v>
      </c>
      <c r="AO20" s="1160"/>
      <c r="AP20" s="103"/>
      <c r="AQ20" s="103"/>
      <c r="AR20" s="103"/>
      <c r="AS20" s="103"/>
      <c r="AT20" s="103"/>
      <c r="AU20" s="103"/>
      <c r="AV20" s="103"/>
      <c r="AW20" s="103"/>
      <c r="AX20" s="103"/>
      <c r="AY20" s="103"/>
      <c r="AZ20" s="103"/>
    </row>
    <row r="21" spans="1:52" s="99" customFormat="1">
      <c r="A21" s="116"/>
      <c r="B21" s="116"/>
      <c r="C21" s="116"/>
      <c r="D21" s="116"/>
      <c r="E21" s="116"/>
      <c r="F21" s="116"/>
      <c r="G21" s="116"/>
      <c r="H21" s="116"/>
      <c r="I21" s="146"/>
      <c r="J21" s="78"/>
      <c r="K21" s="116"/>
      <c r="L21" s="116"/>
      <c r="M21" s="116"/>
      <c r="N21" s="116"/>
      <c r="O21" s="116"/>
      <c r="P21" s="116"/>
      <c r="Q21" s="116"/>
      <c r="R21" s="116"/>
      <c r="S21" s="146"/>
      <c r="U21" s="116"/>
      <c r="V21" s="116"/>
      <c r="W21" s="116"/>
      <c r="X21" s="116"/>
      <c r="Y21" s="116"/>
      <c r="Z21" s="116"/>
      <c r="AA21" s="116"/>
      <c r="AB21" s="116"/>
      <c r="AC21" s="146"/>
      <c r="AE21" s="436"/>
      <c r="AF21" s="428"/>
      <c r="AG21" s="434"/>
      <c r="AH21" s="428"/>
      <c r="AI21" s="433"/>
      <c r="AJ21" s="117" t="s">
        <v>2414</v>
      </c>
      <c r="AK21" s="428">
        <v>648</v>
      </c>
      <c r="AL21" s="428">
        <v>250.09</v>
      </c>
      <c r="AM21" s="428">
        <v>13</v>
      </c>
      <c r="AN21" s="429">
        <v>0</v>
      </c>
      <c r="AO21" s="1160"/>
      <c r="AP21" s="103"/>
      <c r="AQ21" s="103"/>
      <c r="AR21" s="103"/>
      <c r="AS21" s="103"/>
      <c r="AT21" s="103"/>
      <c r="AU21" s="103"/>
      <c r="AV21" s="103"/>
      <c r="AW21" s="103"/>
      <c r="AX21" s="103"/>
      <c r="AY21" s="103"/>
      <c r="AZ21" s="103"/>
    </row>
    <row r="22" spans="1:52" s="99" customFormat="1" ht="17.25" thickBot="1">
      <c r="A22" s="116"/>
      <c r="B22" s="116"/>
      <c r="C22" s="116"/>
      <c r="D22" s="116"/>
      <c r="E22" s="116"/>
      <c r="F22" s="116"/>
      <c r="G22" s="116"/>
      <c r="H22" s="116"/>
      <c r="I22" s="146"/>
      <c r="J22" s="78"/>
      <c r="K22" s="116"/>
      <c r="L22" s="116"/>
      <c r="M22" s="116"/>
      <c r="N22" s="116"/>
      <c r="O22" s="116"/>
      <c r="P22" s="116"/>
      <c r="Q22" s="116"/>
      <c r="R22" s="116"/>
      <c r="S22" s="146"/>
      <c r="U22" s="116"/>
      <c r="V22" s="116"/>
      <c r="W22" s="116"/>
      <c r="X22" s="116"/>
      <c r="Y22" s="116"/>
      <c r="Z22" s="116"/>
      <c r="AA22" s="116"/>
      <c r="AB22" s="116"/>
      <c r="AC22" s="146"/>
      <c r="AE22" s="118"/>
      <c r="AF22" s="425"/>
      <c r="AG22" s="423"/>
      <c r="AH22" s="425"/>
      <c r="AI22" s="431"/>
      <c r="AJ22" s="119" t="s">
        <v>2415</v>
      </c>
      <c r="AK22" s="425">
        <v>649</v>
      </c>
      <c r="AL22" s="425">
        <v>250.09</v>
      </c>
      <c r="AM22" s="425">
        <v>13</v>
      </c>
      <c r="AN22" s="426">
        <v>0</v>
      </c>
      <c r="AO22" s="1161"/>
      <c r="AP22" s="103"/>
      <c r="AQ22" s="103"/>
      <c r="AR22" s="103"/>
      <c r="AS22" s="103"/>
      <c r="AT22" s="103"/>
      <c r="AU22" s="103"/>
      <c r="AV22" s="103"/>
      <c r="AW22" s="103"/>
      <c r="AX22" s="103"/>
      <c r="AY22" s="103"/>
      <c r="AZ22" s="103"/>
    </row>
  </sheetData>
  <sheetProtection algorithmName="SHA-512" hashValue="iGhCSZXTAyFFNpOmTSICoY+vrNrRPr/+5FgkkvYOpap1LcrOsz11BYnW2eu/yV/CvxRMI622jIV7UfixNwJQqA==" saltValue="bOzdLWs2V6nOLX0CVvPACQ==" spinCount="100000" sheet="1" objects="1" scenarios="1"/>
  <protectedRanges>
    <protectedRange sqref="I1:I1048576 S1:S1048576 AC1:AC1048576 AO1:AO1048576" name="Range2"/>
    <protectedRange sqref="I1:I1048576 S1:S1048576 AC1:AC1048576 AO1:AO1048576" name="Range1"/>
  </protectedRanges>
  <mergeCells count="23">
    <mergeCell ref="AO11:AO22"/>
    <mergeCell ref="I11:I16"/>
    <mergeCell ref="Y9:AB9"/>
    <mergeCell ref="AE9:AI9"/>
    <mergeCell ref="AJ9:AN9"/>
    <mergeCell ref="AC11:AC16"/>
    <mergeCell ref="S11:S16"/>
    <mergeCell ref="AE5:AO5"/>
    <mergeCell ref="A8:H8"/>
    <mergeCell ref="K8:R8"/>
    <mergeCell ref="U8:AB8"/>
    <mergeCell ref="AE8:AN8"/>
    <mergeCell ref="U5:AC5"/>
    <mergeCell ref="A9:D9"/>
    <mergeCell ref="E9:H9"/>
    <mergeCell ref="K9:N9"/>
    <mergeCell ref="O9:R9"/>
    <mergeCell ref="U9:X9"/>
    <mergeCell ref="A1:S1"/>
    <mergeCell ref="A2:T2"/>
    <mergeCell ref="A3:J3"/>
    <mergeCell ref="A5:J5"/>
    <mergeCell ref="K5:T5"/>
  </mergeCells>
  <phoneticPr fontId="4"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zoomScale="85" zoomScaleNormal="85" workbookViewId="0">
      <selection activeCell="H19" sqref="H19"/>
    </sheetView>
  </sheetViews>
  <sheetFormatPr defaultColWidth="47.140625" defaultRowHeight="15.75" customHeight="1"/>
  <cols>
    <col min="1" max="1" width="5.140625" style="293" bestFit="1" customWidth="1"/>
    <col min="2" max="2" width="4.140625" style="293" bestFit="1" customWidth="1"/>
    <col min="3" max="3" width="23.5703125" style="293" bestFit="1" customWidth="1"/>
    <col min="4" max="4" width="18.42578125" style="293" bestFit="1" customWidth="1"/>
    <col min="5" max="5" width="18" style="293" bestFit="1" customWidth="1"/>
    <col min="6" max="6" width="58.7109375" style="293" customWidth="1"/>
    <col min="7" max="16384" width="47.140625" style="293"/>
  </cols>
  <sheetData>
    <row r="1" spans="1:6" ht="26.25">
      <c r="A1" s="1074" t="s">
        <v>694</v>
      </c>
      <c r="B1" s="1074"/>
      <c r="C1" s="1074"/>
      <c r="D1" s="1074"/>
      <c r="E1" s="1074"/>
      <c r="F1" s="1074"/>
    </row>
    <row r="2" spans="1:6" ht="15.75" customHeight="1">
      <c r="A2" s="294"/>
    </row>
    <row r="3" spans="1:6" s="295" customFormat="1" ht="15">
      <c r="A3" s="1066" t="s">
        <v>695</v>
      </c>
      <c r="B3" s="1066"/>
      <c r="C3" s="1066"/>
      <c r="D3" s="1066"/>
      <c r="E3" s="1066"/>
      <c r="F3" s="1066"/>
    </row>
    <row r="4" spans="1:6" s="295" customFormat="1" ht="15.75" customHeight="1"/>
    <row r="5" spans="1:6" s="295" customFormat="1" ht="15.75" customHeight="1">
      <c r="A5" s="1075" t="s">
        <v>696</v>
      </c>
      <c r="B5" s="1075"/>
      <c r="C5" s="1075"/>
      <c r="D5" s="1075"/>
      <c r="E5" s="1075"/>
    </row>
    <row r="6" spans="1:6" s="295" customFormat="1" ht="40.5" customHeight="1">
      <c r="A6" s="1066" t="s">
        <v>697</v>
      </c>
      <c r="B6" s="1066"/>
      <c r="C6" s="1066"/>
      <c r="D6" s="1066"/>
      <c r="E6" s="1066"/>
      <c r="F6" s="1066"/>
    </row>
    <row r="7" spans="1:6" s="295" customFormat="1" ht="15.75" customHeight="1"/>
    <row r="8" spans="1:6" s="295" customFormat="1" ht="36" customHeight="1">
      <c r="A8" s="1076" t="s">
        <v>698</v>
      </c>
      <c r="B8" s="1076"/>
      <c r="C8" s="1076"/>
      <c r="D8" s="1076"/>
      <c r="E8" s="1076"/>
      <c r="F8" s="1076"/>
    </row>
    <row r="9" spans="1:6" s="295" customFormat="1" ht="15.75" customHeight="1"/>
    <row r="10" spans="1:6" s="295" customFormat="1" ht="39" customHeight="1">
      <c r="A10" s="1066" t="s">
        <v>699</v>
      </c>
      <c r="B10" s="1066"/>
      <c r="C10" s="1066"/>
      <c r="D10" s="1066"/>
      <c r="E10" s="1066"/>
      <c r="F10" s="1066"/>
    </row>
    <row r="11" spans="1:6" s="295" customFormat="1" ht="15.75" customHeight="1"/>
    <row r="12" spans="1:6" s="295" customFormat="1" ht="35.25" customHeight="1">
      <c r="A12" s="1066" t="s">
        <v>700</v>
      </c>
      <c r="B12" s="1066"/>
      <c r="C12" s="1066"/>
      <c r="D12" s="1066"/>
      <c r="E12" s="1066"/>
      <c r="F12" s="1066"/>
    </row>
    <row r="13" spans="1:6" s="295" customFormat="1" ht="15">
      <c r="A13" s="296"/>
      <c r="B13" s="296"/>
      <c r="C13" s="296"/>
      <c r="D13" s="296"/>
      <c r="E13" s="296"/>
      <c r="F13" s="296"/>
    </row>
    <row r="14" spans="1:6" s="295" customFormat="1" ht="15.75" customHeight="1">
      <c r="A14" s="1076" t="s">
        <v>701</v>
      </c>
      <c r="B14" s="1076"/>
      <c r="C14" s="1076"/>
      <c r="D14" s="1076"/>
      <c r="E14" s="1076"/>
      <c r="F14" s="1076"/>
    </row>
    <row r="15" spans="1:6" s="295" customFormat="1" ht="15.75" customHeight="1"/>
    <row r="16" spans="1:6" s="297" customFormat="1" ht="15.75" customHeight="1">
      <c r="A16" s="1075" t="s">
        <v>702</v>
      </c>
      <c r="B16" s="1075"/>
      <c r="C16" s="1075"/>
      <c r="D16" s="1075"/>
      <c r="E16" s="1075"/>
    </row>
    <row r="17" spans="1:8" s="295" customFormat="1" ht="15.75" customHeight="1">
      <c r="A17" s="1076" t="s">
        <v>703</v>
      </c>
      <c r="B17" s="1076"/>
      <c r="C17" s="1076"/>
      <c r="D17" s="1076"/>
      <c r="E17" s="1076"/>
      <c r="F17" s="1076"/>
    </row>
    <row r="18" spans="1:8" s="295" customFormat="1" ht="15">
      <c r="A18" s="296"/>
      <c r="B18" s="296"/>
      <c r="C18" s="296"/>
      <c r="D18" s="296"/>
      <c r="E18" s="296"/>
      <c r="F18" s="296"/>
    </row>
    <row r="19" spans="1:8" s="297" customFormat="1" ht="15.75" customHeight="1">
      <c r="A19" s="1075" t="s">
        <v>704</v>
      </c>
      <c r="B19" s="1075"/>
      <c r="C19" s="1075"/>
      <c r="D19" s="1075"/>
      <c r="E19" s="1075"/>
    </row>
    <row r="20" spans="1:8" s="296" customFormat="1" ht="15.75" customHeight="1">
      <c r="A20" s="1072" t="s">
        <v>705</v>
      </c>
      <c r="B20" s="1073"/>
      <c r="C20" s="1073"/>
      <c r="D20" s="298"/>
      <c r="E20" s="298"/>
      <c r="F20" s="299" t="s">
        <v>706</v>
      </c>
      <c r="G20" s="300"/>
      <c r="H20" s="300"/>
    </row>
    <row r="21" spans="1:8" s="296" customFormat="1" ht="15.75" customHeight="1">
      <c r="A21" s="1068" t="s">
        <v>707</v>
      </c>
      <c r="B21" s="1069"/>
      <c r="C21" s="1069"/>
      <c r="D21" s="301"/>
      <c r="E21" s="301"/>
      <c r="F21" s="282"/>
    </row>
    <row r="22" spans="1:8" s="296" customFormat="1" ht="15.75" customHeight="1">
      <c r="A22" s="302" t="s">
        <v>708</v>
      </c>
      <c r="B22" s="1070" t="s">
        <v>709</v>
      </c>
      <c r="C22" s="1070"/>
      <c r="D22" s="303"/>
      <c r="E22" s="303"/>
      <c r="F22" s="304"/>
    </row>
    <row r="23" spans="1:8" s="296" customFormat="1" ht="15.75" customHeight="1">
      <c r="A23" s="302" t="s">
        <v>710</v>
      </c>
      <c r="B23" s="1070" t="s">
        <v>711</v>
      </c>
      <c r="C23" s="1070"/>
      <c r="D23" s="303"/>
      <c r="E23" s="303"/>
      <c r="F23" s="304"/>
    </row>
    <row r="24" spans="1:8" s="296" customFormat="1" ht="60">
      <c r="A24" s="302"/>
      <c r="B24" s="305" t="s">
        <v>712</v>
      </c>
      <c r="C24" s="1070" t="s">
        <v>713</v>
      </c>
      <c r="D24" s="1070"/>
      <c r="E24" s="1070"/>
      <c r="F24" s="304" t="s">
        <v>714</v>
      </c>
    </row>
    <row r="25" spans="1:8" s="296" customFormat="1">
      <c r="A25" s="302"/>
      <c r="B25" s="305"/>
      <c r="C25" s="303"/>
      <c r="D25" s="303"/>
      <c r="E25" s="303"/>
      <c r="F25" s="304"/>
    </row>
    <row r="26" spans="1:8" ht="60">
      <c r="A26" s="306"/>
      <c r="B26" s="305" t="s">
        <v>715</v>
      </c>
      <c r="C26" s="1070" t="s">
        <v>716</v>
      </c>
      <c r="D26" s="1070"/>
      <c r="E26" s="1070"/>
      <c r="F26" s="304" t="s">
        <v>717</v>
      </c>
    </row>
    <row r="27" spans="1:8" s="296" customFormat="1">
      <c r="A27" s="302"/>
      <c r="B27" s="303"/>
      <c r="C27" s="303"/>
      <c r="D27" s="303"/>
      <c r="E27" s="303"/>
      <c r="F27" s="304"/>
    </row>
    <row r="28" spans="1:8" s="296" customFormat="1">
      <c r="A28" s="302"/>
      <c r="B28" s="305"/>
      <c r="C28" s="303"/>
      <c r="D28" s="303"/>
      <c r="E28" s="303"/>
      <c r="F28" s="304"/>
    </row>
    <row r="29" spans="1:8" s="296" customFormat="1" ht="45">
      <c r="A29" s="302"/>
      <c r="B29" s="305" t="s">
        <v>718</v>
      </c>
      <c r="C29" s="1070" t="s">
        <v>719</v>
      </c>
      <c r="D29" s="1070"/>
      <c r="E29" s="1070"/>
      <c r="F29" s="304" t="s">
        <v>720</v>
      </c>
    </row>
    <row r="30" spans="1:8" s="296" customFormat="1">
      <c r="A30" s="307"/>
      <c r="B30" s="308"/>
      <c r="C30" s="309"/>
      <c r="D30" s="309"/>
      <c r="E30" s="309"/>
      <c r="F30" s="284"/>
    </row>
    <row r="31" spans="1:8" s="296" customFormat="1" ht="15.75" customHeight="1">
      <c r="A31" s="1068" t="s">
        <v>721</v>
      </c>
      <c r="B31" s="1069"/>
      <c r="C31" s="1069"/>
      <c r="D31" s="1069"/>
      <c r="E31" s="1071"/>
      <c r="F31" s="282"/>
    </row>
    <row r="32" spans="1:8" s="296" customFormat="1" ht="45" customHeight="1">
      <c r="A32" s="302">
        <v>2</v>
      </c>
      <c r="B32" s="1070" t="s">
        <v>722</v>
      </c>
      <c r="C32" s="1070"/>
      <c r="D32" s="1070"/>
      <c r="E32" s="310"/>
      <c r="F32" s="311" t="s">
        <v>723</v>
      </c>
    </row>
    <row r="33" spans="1:6" s="296" customFormat="1">
      <c r="A33" s="302"/>
      <c r="B33" s="303"/>
      <c r="C33" s="303"/>
      <c r="D33" s="303"/>
      <c r="E33" s="310"/>
      <c r="F33" s="311"/>
    </row>
    <row r="34" spans="1:6" s="296" customFormat="1" ht="60" customHeight="1">
      <c r="A34" s="302">
        <v>3</v>
      </c>
      <c r="B34" s="1070" t="s">
        <v>724</v>
      </c>
      <c r="C34" s="1070"/>
      <c r="D34" s="1070"/>
      <c r="E34" s="310"/>
      <c r="F34" s="311" t="s">
        <v>725</v>
      </c>
    </row>
    <row r="35" spans="1:6" s="296" customFormat="1">
      <c r="A35" s="302"/>
      <c r="B35" s="303"/>
      <c r="C35" s="303"/>
      <c r="D35" s="303"/>
      <c r="E35" s="310"/>
      <c r="F35" s="311"/>
    </row>
    <row r="36" spans="1:6" s="312" customFormat="1" ht="45" customHeight="1">
      <c r="A36" s="302">
        <v>4</v>
      </c>
      <c r="B36" s="1070" t="s">
        <v>726</v>
      </c>
      <c r="C36" s="1070"/>
      <c r="D36" s="1070"/>
      <c r="E36" s="310"/>
      <c r="F36" s="311" t="s">
        <v>727</v>
      </c>
    </row>
    <row r="37" spans="1:6" s="312" customFormat="1">
      <c r="A37" s="302"/>
      <c r="B37" s="303"/>
      <c r="C37" s="303"/>
      <c r="D37" s="303"/>
      <c r="E37" s="310"/>
      <c r="F37" s="311"/>
    </row>
    <row r="38" spans="1:6" s="296" customFormat="1" ht="45" customHeight="1">
      <c r="A38" s="302">
        <v>5</v>
      </c>
      <c r="B38" s="1070" t="s">
        <v>728</v>
      </c>
      <c r="C38" s="1070"/>
      <c r="D38" s="1070"/>
      <c r="E38" s="310"/>
      <c r="F38" s="311" t="s">
        <v>729</v>
      </c>
    </row>
    <row r="39" spans="1:6" ht="15.75" customHeight="1">
      <c r="A39" s="306"/>
      <c r="B39" s="179"/>
      <c r="C39" s="179"/>
      <c r="D39" s="179"/>
      <c r="E39" s="313"/>
      <c r="F39" s="314"/>
    </row>
    <row r="40" spans="1:6" ht="105">
      <c r="A40" s="307">
        <v>6</v>
      </c>
      <c r="B40" s="1067" t="s">
        <v>730</v>
      </c>
      <c r="C40" s="1067"/>
      <c r="D40" s="1067"/>
      <c r="E40" s="315"/>
      <c r="F40" s="316" t="s">
        <v>731</v>
      </c>
    </row>
  </sheetData>
  <sheetProtection password="B2DF" sheet="1" objects="1" scenarios="1"/>
  <mergeCells count="24">
    <mergeCell ref="A20:C20"/>
    <mergeCell ref="A1:F1"/>
    <mergeCell ref="A3:F3"/>
    <mergeCell ref="A5:E5"/>
    <mergeCell ref="A6:F6"/>
    <mergeCell ref="A8:F8"/>
    <mergeCell ref="A10:F10"/>
    <mergeCell ref="A12:F12"/>
    <mergeCell ref="A14:F14"/>
    <mergeCell ref="A16:E16"/>
    <mergeCell ref="A17:F17"/>
    <mergeCell ref="A19:E19"/>
    <mergeCell ref="B40:D40"/>
    <mergeCell ref="A21:C21"/>
    <mergeCell ref="B22:C22"/>
    <mergeCell ref="B23:C23"/>
    <mergeCell ref="C24:E24"/>
    <mergeCell ref="C26:E26"/>
    <mergeCell ref="C29:E29"/>
    <mergeCell ref="A31:E31"/>
    <mergeCell ref="B32:D32"/>
    <mergeCell ref="B34:D34"/>
    <mergeCell ref="B36:D36"/>
    <mergeCell ref="B38:D38"/>
  </mergeCells>
  <phoneticPr fontId="4" type="noConversion"/>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workbookViewId="0">
      <selection activeCell="E21" sqref="E21"/>
    </sheetView>
  </sheetViews>
  <sheetFormatPr defaultRowHeight="15"/>
  <cols>
    <col min="1" max="1" width="22" style="1" bestFit="1" customWidth="1"/>
    <col min="2" max="2" width="28.140625" style="1" bestFit="1" customWidth="1"/>
    <col min="3" max="3" width="46.5703125" style="1" bestFit="1" customWidth="1"/>
    <col min="4" max="4" width="20.85546875" style="1" customWidth="1"/>
    <col min="5" max="5" width="46.5703125" style="1" bestFit="1" customWidth="1"/>
    <col min="6" max="6" width="20.85546875" style="1" customWidth="1"/>
    <col min="7" max="7" width="46.5703125" style="1" bestFit="1" customWidth="1"/>
    <col min="8" max="8" width="16.85546875" style="1" customWidth="1"/>
  </cols>
  <sheetData>
    <row r="1" spans="1:12" ht="18">
      <c r="A1" s="1104" t="s">
        <v>1059</v>
      </c>
      <c r="B1" s="1104"/>
      <c r="C1" s="1104"/>
      <c r="D1" s="1104"/>
      <c r="E1" s="1104"/>
      <c r="F1" s="1104"/>
      <c r="G1" s="1104"/>
      <c r="H1" s="1104"/>
    </row>
    <row r="2" spans="1:12" ht="15.75">
      <c r="A2" s="1105" t="s">
        <v>1</v>
      </c>
      <c r="B2" s="1105"/>
      <c r="C2" s="1105"/>
      <c r="D2" s="1105"/>
      <c r="E2" s="1105"/>
      <c r="F2" s="1105"/>
      <c r="G2" s="1105"/>
      <c r="H2" s="1105"/>
    </row>
    <row r="3" spans="1:12" s="1" customFormat="1">
      <c r="A3" s="1105" t="s">
        <v>1184</v>
      </c>
      <c r="B3" s="1105"/>
      <c r="C3" s="1105"/>
      <c r="D3" s="1105"/>
      <c r="E3" s="1105"/>
      <c r="F3" s="1105"/>
      <c r="G3" s="1105"/>
      <c r="H3" s="1105"/>
      <c r="I3" s="1105"/>
      <c r="J3" s="1105"/>
      <c r="K3" s="1105"/>
      <c r="L3" s="1105"/>
    </row>
    <row r="4" spans="1:12">
      <c r="A4" s="3"/>
      <c r="B4" s="3"/>
      <c r="C4" s="3"/>
      <c r="D4" s="3"/>
      <c r="E4" s="3"/>
      <c r="F4" s="3"/>
      <c r="G4" s="3"/>
      <c r="H4" s="3"/>
    </row>
    <row r="5" spans="1:12" ht="18">
      <c r="A5" s="1095" t="s">
        <v>1051</v>
      </c>
      <c r="B5" s="1095"/>
      <c r="C5" s="1095"/>
      <c r="D5" s="3"/>
      <c r="E5" s="3"/>
      <c r="F5" s="3"/>
      <c r="G5" s="3"/>
      <c r="H5" s="3"/>
    </row>
    <row r="6" spans="1:12">
      <c r="A6" s="1094" t="s">
        <v>1041</v>
      </c>
      <c r="B6" s="1094"/>
      <c r="C6" s="3"/>
      <c r="D6" s="3"/>
      <c r="E6" s="3"/>
      <c r="F6" s="3"/>
      <c r="G6" s="3"/>
      <c r="H6" s="3"/>
    </row>
    <row r="7" spans="1:12">
      <c r="A7" s="1089" t="s">
        <v>3</v>
      </c>
      <c r="B7" s="1096" t="s">
        <v>4</v>
      </c>
      <c r="C7" s="1098" t="s">
        <v>5</v>
      </c>
      <c r="D7" s="1099"/>
      <c r="E7" s="1098" t="s">
        <v>202</v>
      </c>
      <c r="F7" s="1099"/>
    </row>
    <row r="8" spans="1:12" ht="71.25">
      <c r="A8" s="1089"/>
      <c r="B8" s="1097"/>
      <c r="C8" s="418" t="s">
        <v>15</v>
      </c>
      <c r="D8" s="411" t="s">
        <v>1040</v>
      </c>
      <c r="E8" s="418" t="s">
        <v>15</v>
      </c>
      <c r="F8" s="411" t="s">
        <v>1040</v>
      </c>
    </row>
    <row r="9" spans="1:12">
      <c r="A9" s="8">
        <v>304</v>
      </c>
      <c r="B9" s="9" t="s">
        <v>25</v>
      </c>
      <c r="C9" s="9">
        <v>329685</v>
      </c>
      <c r="D9" s="1355"/>
      <c r="E9" s="9">
        <v>1184749</v>
      </c>
      <c r="F9" s="1355"/>
    </row>
    <row r="10" spans="1:12">
      <c r="A10" s="418">
        <v>304</v>
      </c>
      <c r="B10" s="13" t="s">
        <v>17</v>
      </c>
      <c r="C10" s="14" t="s">
        <v>2260</v>
      </c>
      <c r="D10" s="1355"/>
      <c r="E10" s="14" t="s">
        <v>2261</v>
      </c>
      <c r="F10" s="1355"/>
    </row>
    <row r="11" spans="1:12">
      <c r="A11" s="418">
        <v>304</v>
      </c>
      <c r="B11" s="13" t="s">
        <v>26</v>
      </c>
      <c r="C11" s="14">
        <v>12</v>
      </c>
      <c r="D11" s="1355"/>
      <c r="E11" s="14">
        <v>12</v>
      </c>
      <c r="F11" s="1355"/>
    </row>
    <row r="12" spans="1:12">
      <c r="A12" s="418">
        <v>304</v>
      </c>
      <c r="B12" s="13" t="s">
        <v>27</v>
      </c>
      <c r="C12" s="14">
        <v>2</v>
      </c>
      <c r="D12" s="1355"/>
      <c r="E12" s="14">
        <v>120</v>
      </c>
      <c r="F12" s="1355"/>
    </row>
    <row r="13" spans="1:12">
      <c r="A13" s="418">
        <v>304</v>
      </c>
      <c r="B13" s="13" t="s">
        <v>28</v>
      </c>
      <c r="C13" s="14">
        <v>4</v>
      </c>
      <c r="D13" s="1355"/>
      <c r="E13" s="14">
        <v>4</v>
      </c>
      <c r="F13" s="1355"/>
    </row>
    <row r="14" spans="1:12">
      <c r="A14" s="418">
        <v>304</v>
      </c>
      <c r="B14" s="13" t="s">
        <v>29</v>
      </c>
      <c r="C14" s="14">
        <v>0</v>
      </c>
      <c r="D14" s="1355"/>
      <c r="E14" s="14">
        <v>0</v>
      </c>
      <c r="F14" s="1355"/>
    </row>
    <row r="15" spans="1:12">
      <c r="A15" s="8">
        <v>304</v>
      </c>
      <c r="B15" s="9" t="s">
        <v>30</v>
      </c>
      <c r="C15" s="9">
        <v>2005</v>
      </c>
      <c r="D15" s="1355"/>
      <c r="E15" s="9">
        <v>5101</v>
      </c>
      <c r="F15" s="1355"/>
    </row>
    <row r="16" spans="1:12">
      <c r="A16" s="418">
        <v>304</v>
      </c>
      <c r="B16" s="13" t="s">
        <v>22</v>
      </c>
      <c r="C16" s="14" t="s">
        <v>1884</v>
      </c>
      <c r="D16" s="1355"/>
      <c r="E16" s="14" t="s">
        <v>2263</v>
      </c>
      <c r="F16" s="1355"/>
    </row>
    <row r="17" spans="1:6">
      <c r="A17" s="418">
        <v>304</v>
      </c>
      <c r="B17" s="13" t="s">
        <v>21</v>
      </c>
      <c r="C17" s="13">
        <v>0</v>
      </c>
      <c r="D17" s="1355"/>
      <c r="E17" s="13">
        <v>0</v>
      </c>
      <c r="F17" s="1355"/>
    </row>
    <row r="18" spans="1:6">
      <c r="A18" s="418">
        <v>304</v>
      </c>
      <c r="B18" s="13" t="s">
        <v>31</v>
      </c>
      <c r="C18" s="13">
        <v>0</v>
      </c>
      <c r="D18" s="1355"/>
      <c r="E18" s="13">
        <v>0</v>
      </c>
      <c r="F18" s="1355"/>
    </row>
    <row r="19" spans="1:6">
      <c r="A19" s="418">
        <v>304</v>
      </c>
      <c r="B19" s="13" t="s">
        <v>32</v>
      </c>
      <c r="C19" s="13"/>
      <c r="D19" s="1355"/>
      <c r="E19" s="13"/>
      <c r="F19" s="1355"/>
    </row>
    <row r="20" spans="1:6">
      <c r="A20" s="418">
        <v>304</v>
      </c>
      <c r="B20" s="13" t="s">
        <v>33</v>
      </c>
      <c r="C20" s="13">
        <v>1</v>
      </c>
      <c r="D20" s="1355"/>
      <c r="E20" s="13">
        <v>1</v>
      </c>
      <c r="F20" s="1355"/>
    </row>
    <row r="21" spans="1:6">
      <c r="A21" s="418">
        <v>304</v>
      </c>
      <c r="B21" s="13" t="s">
        <v>34</v>
      </c>
      <c r="C21" s="13">
        <v>0</v>
      </c>
      <c r="D21" s="1355"/>
      <c r="E21" s="13">
        <v>0</v>
      </c>
      <c r="F21" s="1355"/>
    </row>
    <row r="22" spans="1:6">
      <c r="A22" s="418">
        <v>304</v>
      </c>
      <c r="B22" s="13" t="s">
        <v>35</v>
      </c>
      <c r="C22" s="13">
        <v>20210629</v>
      </c>
      <c r="D22" s="1355"/>
      <c r="E22" s="13">
        <v>20211116</v>
      </c>
      <c r="F22" s="1355"/>
    </row>
    <row r="23" spans="1:6">
      <c r="A23" s="418">
        <v>304</v>
      </c>
      <c r="B23" s="13" t="s">
        <v>36</v>
      </c>
      <c r="C23" s="16" t="s">
        <v>1910</v>
      </c>
      <c r="D23" s="1355"/>
      <c r="E23" s="16" t="s">
        <v>2262</v>
      </c>
      <c r="F23" s="1355"/>
    </row>
    <row r="24" spans="1:6">
      <c r="A24" s="418">
        <v>304</v>
      </c>
      <c r="B24" s="13" t="s">
        <v>38</v>
      </c>
      <c r="C24" s="16" t="s">
        <v>1042</v>
      </c>
      <c r="D24" s="1355"/>
      <c r="E24" s="16" t="s">
        <v>1042</v>
      </c>
      <c r="F24" s="1355"/>
    </row>
    <row r="25" spans="1:6">
      <c r="A25" s="418">
        <v>304</v>
      </c>
      <c r="B25" s="13" t="s">
        <v>39</v>
      </c>
      <c r="C25" s="20">
        <v>0</v>
      </c>
      <c r="D25" s="1355"/>
      <c r="E25" s="20">
        <v>0</v>
      </c>
      <c r="F25" s="1355"/>
    </row>
    <row r="26" spans="1:6">
      <c r="A26" s="418">
        <v>304</v>
      </c>
      <c r="B26" s="13" t="s">
        <v>40</v>
      </c>
      <c r="C26" s="13">
        <v>0</v>
      </c>
      <c r="D26" s="1355"/>
      <c r="E26" s="13">
        <v>0</v>
      </c>
      <c r="F26" s="1355"/>
    </row>
    <row r="27" spans="1:6">
      <c r="A27" s="418">
        <v>302</v>
      </c>
      <c r="B27" s="13" t="s">
        <v>26</v>
      </c>
      <c r="C27" s="14">
        <v>12</v>
      </c>
      <c r="D27" s="1355"/>
      <c r="E27" s="14">
        <v>12</v>
      </c>
      <c r="F27" s="1355"/>
    </row>
    <row r="28" spans="1:6">
      <c r="A28" s="418">
        <v>302</v>
      </c>
      <c r="B28" s="13" t="s">
        <v>27</v>
      </c>
      <c r="C28" s="14">
        <v>2</v>
      </c>
      <c r="D28" s="1355"/>
      <c r="E28" s="14">
        <v>120</v>
      </c>
      <c r="F28" s="1355"/>
    </row>
    <row r="29" spans="1:6">
      <c r="A29" s="418">
        <v>302</v>
      </c>
      <c r="B29" s="13" t="s">
        <v>68</v>
      </c>
      <c r="C29" s="14">
        <v>4</v>
      </c>
      <c r="D29" s="1355"/>
      <c r="E29" s="14">
        <v>4</v>
      </c>
      <c r="F29" s="1355"/>
    </row>
    <row r="30" spans="1:6">
      <c r="A30" s="418">
        <v>302</v>
      </c>
      <c r="B30" s="13" t="s">
        <v>29</v>
      </c>
      <c r="C30" s="14">
        <v>0</v>
      </c>
      <c r="D30" s="1355"/>
      <c r="E30" s="14">
        <v>0</v>
      </c>
      <c r="F30" s="1355"/>
    </row>
    <row r="31" spans="1:6">
      <c r="A31" s="8">
        <v>302</v>
      </c>
      <c r="B31" s="9" t="s">
        <v>30</v>
      </c>
      <c r="C31" s="9">
        <v>2005</v>
      </c>
      <c r="D31" s="1355"/>
      <c r="E31" s="9">
        <v>5101</v>
      </c>
      <c r="F31" s="1355"/>
    </row>
    <row r="32" spans="1:6">
      <c r="A32" s="418">
        <v>302</v>
      </c>
      <c r="B32" s="13" t="s">
        <v>69</v>
      </c>
      <c r="C32" s="13">
        <v>400</v>
      </c>
      <c r="D32" s="1355"/>
      <c r="E32" s="13">
        <v>5</v>
      </c>
      <c r="F32" s="1355"/>
    </row>
    <row r="33" spans="1:6">
      <c r="A33" s="418">
        <v>302</v>
      </c>
      <c r="B33" s="13" t="s">
        <v>31</v>
      </c>
      <c r="C33" s="13">
        <v>400</v>
      </c>
      <c r="D33" s="1355"/>
      <c r="E33" s="13">
        <v>1</v>
      </c>
      <c r="F33" s="1355"/>
    </row>
    <row r="34" spans="1:6">
      <c r="A34" s="418">
        <v>302</v>
      </c>
      <c r="B34" s="13" t="s">
        <v>70</v>
      </c>
      <c r="C34" s="13">
        <v>0</v>
      </c>
      <c r="D34" s="1355"/>
      <c r="E34" s="13">
        <v>0</v>
      </c>
      <c r="F34" s="1355"/>
    </row>
    <row r="35" spans="1:6">
      <c r="A35" s="418">
        <v>302</v>
      </c>
      <c r="B35" s="13" t="s">
        <v>71</v>
      </c>
      <c r="C35" s="13">
        <v>0</v>
      </c>
      <c r="D35" s="1355"/>
      <c r="E35" s="13">
        <v>0</v>
      </c>
      <c r="F35" s="1355"/>
    </row>
    <row r="36" spans="1:6">
      <c r="A36" s="418">
        <v>302</v>
      </c>
      <c r="B36" s="13" t="s">
        <v>72</v>
      </c>
      <c r="C36" s="13">
        <v>2</v>
      </c>
      <c r="D36" s="1355"/>
      <c r="E36" s="13">
        <v>0</v>
      </c>
      <c r="F36" s="1355"/>
    </row>
    <row r="37" spans="1:6">
      <c r="A37" s="418">
        <v>302</v>
      </c>
      <c r="B37" s="13" t="s">
        <v>73</v>
      </c>
      <c r="C37" s="13">
        <v>1</v>
      </c>
      <c r="D37" s="1355"/>
      <c r="E37" s="13">
        <v>1</v>
      </c>
      <c r="F37" s="1355"/>
    </row>
    <row r="38" spans="1:6">
      <c r="A38" s="418">
        <v>302</v>
      </c>
      <c r="B38" s="13" t="s">
        <v>74</v>
      </c>
      <c r="C38" s="13">
        <v>1</v>
      </c>
      <c r="D38" s="1355"/>
      <c r="E38" s="13">
        <v>1</v>
      </c>
      <c r="F38" s="1355"/>
    </row>
    <row r="39" spans="1:6">
      <c r="A39" s="418">
        <v>302</v>
      </c>
      <c r="B39" s="13" t="s">
        <v>75</v>
      </c>
      <c r="C39" s="13">
        <v>1</v>
      </c>
      <c r="D39" s="1355"/>
      <c r="E39" s="13">
        <v>1</v>
      </c>
      <c r="F39" s="1355"/>
    </row>
    <row r="40" spans="1:6">
      <c r="A40" s="418">
        <v>302</v>
      </c>
      <c r="B40" s="13" t="s">
        <v>42</v>
      </c>
      <c r="C40" s="17" t="s">
        <v>1046</v>
      </c>
      <c r="D40" s="1355"/>
      <c r="E40" s="17" t="s">
        <v>1048</v>
      </c>
      <c r="F40" s="1355"/>
    </row>
    <row r="41" spans="1:6">
      <c r="A41" s="418">
        <v>302</v>
      </c>
      <c r="B41" s="13" t="s">
        <v>77</v>
      </c>
      <c r="C41" s="17" t="s">
        <v>1043</v>
      </c>
      <c r="D41" s="1355"/>
      <c r="E41" s="17" t="s">
        <v>1049</v>
      </c>
      <c r="F41" s="1355"/>
    </row>
    <row r="42" spans="1:6">
      <c r="A42" s="418">
        <v>302</v>
      </c>
      <c r="B42" s="13" t="s">
        <v>89</v>
      </c>
      <c r="C42" s="17" t="s">
        <v>1044</v>
      </c>
      <c r="D42" s="1355"/>
      <c r="E42" s="17" t="s">
        <v>1050</v>
      </c>
      <c r="F42" s="1355"/>
    </row>
    <row r="43" spans="1:6">
      <c r="A43" s="418">
        <v>302</v>
      </c>
      <c r="B43" s="13" t="s">
        <v>101</v>
      </c>
      <c r="C43" s="14" t="s">
        <v>1047</v>
      </c>
      <c r="D43" s="1355"/>
      <c r="E43" s="14" t="s">
        <v>1047</v>
      </c>
      <c r="F43" s="1355"/>
    </row>
    <row r="44" spans="1:6">
      <c r="A44" s="418">
        <v>302</v>
      </c>
      <c r="B44" s="13" t="s">
        <v>103</v>
      </c>
      <c r="C44" s="17" t="s">
        <v>1045</v>
      </c>
      <c r="D44" s="1355"/>
      <c r="E44" s="17" t="s">
        <v>1048</v>
      </c>
      <c r="F44" s="1355"/>
    </row>
    <row r="45" spans="1:6">
      <c r="A45" s="418">
        <v>302</v>
      </c>
      <c r="B45" s="13" t="s">
        <v>104</v>
      </c>
      <c r="C45" s="14">
        <v>0</v>
      </c>
      <c r="D45" s="1355"/>
      <c r="E45" s="14">
        <v>0</v>
      </c>
      <c r="F45" s="1355"/>
    </row>
    <row r="46" spans="1:6">
      <c r="A46" s="418">
        <v>302</v>
      </c>
      <c r="B46" s="13" t="s">
        <v>105</v>
      </c>
      <c r="C46" s="14">
        <v>1</v>
      </c>
      <c r="D46" s="1355"/>
      <c r="E46" s="14">
        <v>1</v>
      </c>
      <c r="F46" s="1355"/>
    </row>
    <row r="49" spans="1:8" s="444" customFormat="1" ht="18">
      <c r="A49" s="1095" t="s">
        <v>1052</v>
      </c>
      <c r="B49" s="1095"/>
      <c r="C49" s="1095"/>
      <c r="D49" s="3"/>
      <c r="E49" s="3"/>
      <c r="F49" s="3"/>
      <c r="G49" s="3"/>
      <c r="H49" s="3"/>
    </row>
    <row r="50" spans="1:8" s="444" customFormat="1">
      <c r="A50" s="1094" t="s">
        <v>1041</v>
      </c>
      <c r="B50" s="1094"/>
      <c r="C50" s="3"/>
      <c r="D50" s="3"/>
      <c r="E50" s="3"/>
      <c r="F50" s="3"/>
      <c r="G50" s="3"/>
      <c r="H50" s="3"/>
    </row>
    <row r="51" spans="1:8" s="444" customFormat="1">
      <c r="A51" s="1089" t="s">
        <v>3</v>
      </c>
      <c r="B51" s="1096" t="s">
        <v>4</v>
      </c>
      <c r="C51" s="1098" t="s">
        <v>193</v>
      </c>
      <c r="D51" s="1099"/>
      <c r="E51" s="1098" t="s">
        <v>8</v>
      </c>
      <c r="F51" s="1099"/>
      <c r="G51" s="1"/>
      <c r="H51" s="1"/>
    </row>
    <row r="52" spans="1:8" s="444" customFormat="1" ht="71.25">
      <c r="A52" s="1089"/>
      <c r="B52" s="1097"/>
      <c r="C52" s="418" t="s">
        <v>15</v>
      </c>
      <c r="D52" s="411" t="s">
        <v>1040</v>
      </c>
      <c r="E52" s="418" t="s">
        <v>15</v>
      </c>
      <c r="F52" s="411" t="s">
        <v>1040</v>
      </c>
      <c r="G52" s="1"/>
      <c r="H52" s="1"/>
    </row>
    <row r="53" spans="1:8" s="444" customFormat="1">
      <c r="A53" s="8">
        <v>304</v>
      </c>
      <c r="B53" s="9" t="s">
        <v>25</v>
      </c>
      <c r="C53" s="9">
        <v>12846100</v>
      </c>
      <c r="D53" s="1355"/>
      <c r="E53" s="9">
        <v>10945871</v>
      </c>
      <c r="F53" s="1355"/>
      <c r="G53" s="1"/>
      <c r="H53" s="1"/>
    </row>
    <row r="54" spans="1:8" s="444" customFormat="1">
      <c r="A54" s="418">
        <v>304</v>
      </c>
      <c r="B54" s="13" t="s">
        <v>17</v>
      </c>
      <c r="C54" s="14" t="s">
        <v>2264</v>
      </c>
      <c r="D54" s="1355"/>
      <c r="E54" s="14" t="s">
        <v>2266</v>
      </c>
      <c r="F54" s="1355"/>
      <c r="G54" s="1"/>
      <c r="H54" s="1"/>
    </row>
    <row r="55" spans="1:8" s="444" customFormat="1">
      <c r="A55" s="418">
        <v>304</v>
      </c>
      <c r="B55" s="13" t="s">
        <v>26</v>
      </c>
      <c r="C55" s="14">
        <v>12</v>
      </c>
      <c r="D55" s="1355"/>
      <c r="E55" s="14">
        <v>12</v>
      </c>
      <c r="F55" s="1355"/>
      <c r="G55" s="1"/>
      <c r="H55" s="1"/>
    </row>
    <row r="56" spans="1:8" s="444" customFormat="1">
      <c r="A56" s="418">
        <v>304</v>
      </c>
      <c r="B56" s="13" t="s">
        <v>27</v>
      </c>
      <c r="C56" s="14">
        <v>20</v>
      </c>
      <c r="D56" s="1355"/>
      <c r="E56" s="14">
        <v>20</v>
      </c>
      <c r="F56" s="1355"/>
      <c r="G56" s="1"/>
      <c r="H56" s="1"/>
    </row>
    <row r="57" spans="1:8" s="444" customFormat="1">
      <c r="A57" s="418">
        <v>304</v>
      </c>
      <c r="B57" s="13" t="s">
        <v>28</v>
      </c>
      <c r="C57" s="14">
        <v>6</v>
      </c>
      <c r="D57" s="1355"/>
      <c r="E57" s="14">
        <v>6</v>
      </c>
      <c r="F57" s="1355"/>
      <c r="G57" s="1"/>
      <c r="H57" s="1"/>
    </row>
    <row r="58" spans="1:8" s="444" customFormat="1">
      <c r="A58" s="418">
        <v>304</v>
      </c>
      <c r="B58" s="13" t="s">
        <v>29</v>
      </c>
      <c r="C58" s="14">
        <v>0</v>
      </c>
      <c r="D58" s="1355"/>
      <c r="E58" s="14">
        <v>0</v>
      </c>
      <c r="F58" s="1355"/>
      <c r="G58" s="1"/>
      <c r="H58" s="1"/>
    </row>
    <row r="59" spans="1:8" s="444" customFormat="1">
      <c r="A59" s="8">
        <v>304</v>
      </c>
      <c r="B59" s="9" t="s">
        <v>30</v>
      </c>
      <c r="C59" s="9">
        <v>1044</v>
      </c>
      <c r="D59" s="1355"/>
      <c r="E59" s="9">
        <v>1359</v>
      </c>
      <c r="F59" s="1355"/>
      <c r="G59" s="1"/>
      <c r="H59" s="1"/>
    </row>
    <row r="60" spans="1:8" s="444" customFormat="1">
      <c r="A60" s="418">
        <v>304</v>
      </c>
      <c r="B60" s="13" t="s">
        <v>22</v>
      </c>
      <c r="C60" s="14" t="s">
        <v>1884</v>
      </c>
      <c r="D60" s="1355"/>
      <c r="E60" s="14" t="s">
        <v>1884</v>
      </c>
      <c r="F60" s="1355"/>
      <c r="G60" s="1"/>
      <c r="H60" s="1"/>
    </row>
    <row r="61" spans="1:8" s="444" customFormat="1">
      <c r="A61" s="418">
        <v>304</v>
      </c>
      <c r="B61" s="13" t="s">
        <v>21</v>
      </c>
      <c r="C61" s="17" t="s">
        <v>2265</v>
      </c>
      <c r="D61" s="1355"/>
      <c r="E61" s="13">
        <v>1.85</v>
      </c>
      <c r="F61" s="1355"/>
      <c r="G61" s="1"/>
      <c r="H61" s="1"/>
    </row>
    <row r="62" spans="1:8" s="444" customFormat="1">
      <c r="A62" s="418">
        <v>304</v>
      </c>
      <c r="B62" s="13" t="s">
        <v>31</v>
      </c>
      <c r="C62" s="13">
        <v>0</v>
      </c>
      <c r="D62" s="1355"/>
      <c r="E62" s="13">
        <v>0</v>
      </c>
      <c r="F62" s="1355"/>
      <c r="G62" s="1"/>
      <c r="H62" s="1"/>
    </row>
    <row r="63" spans="1:8" s="444" customFormat="1">
      <c r="A63" s="418">
        <v>304</v>
      </c>
      <c r="B63" s="13" t="s">
        <v>32</v>
      </c>
      <c r="C63" s="13"/>
      <c r="D63" s="1355"/>
      <c r="E63" s="13"/>
      <c r="F63" s="1355"/>
      <c r="G63" s="1"/>
      <c r="H63" s="1"/>
    </row>
    <row r="64" spans="1:8" s="444" customFormat="1">
      <c r="A64" s="418">
        <v>304</v>
      </c>
      <c r="B64" s="13" t="s">
        <v>33</v>
      </c>
      <c r="C64" s="13">
        <v>1</v>
      </c>
      <c r="D64" s="1355"/>
      <c r="E64" s="13">
        <v>1</v>
      </c>
      <c r="F64" s="1355"/>
      <c r="G64" s="1"/>
      <c r="H64" s="1"/>
    </row>
    <row r="65" spans="1:8" s="444" customFormat="1">
      <c r="A65" s="418">
        <v>304</v>
      </c>
      <c r="B65" s="13" t="s">
        <v>34</v>
      </c>
      <c r="C65" s="13">
        <v>0</v>
      </c>
      <c r="D65" s="1355"/>
      <c r="E65" s="13">
        <v>0</v>
      </c>
      <c r="F65" s="1355"/>
      <c r="G65" s="1"/>
      <c r="H65" s="1"/>
    </row>
    <row r="66" spans="1:8" s="444" customFormat="1">
      <c r="A66" s="418">
        <v>304</v>
      </c>
      <c r="B66" s="13" t="s">
        <v>35</v>
      </c>
      <c r="C66" s="13">
        <v>20210629</v>
      </c>
      <c r="D66" s="1355"/>
      <c r="E66" s="13">
        <v>20210629</v>
      </c>
      <c r="F66" s="1355"/>
      <c r="G66" s="1"/>
      <c r="H66" s="1"/>
    </row>
    <row r="67" spans="1:8" s="444" customFormat="1">
      <c r="A67" s="418">
        <v>304</v>
      </c>
      <c r="B67" s="13" t="s">
        <v>36</v>
      </c>
      <c r="C67" s="16" t="s">
        <v>1910</v>
      </c>
      <c r="D67" s="1355"/>
      <c r="E67" s="16" t="s">
        <v>1910</v>
      </c>
      <c r="F67" s="1355"/>
      <c r="G67" s="1"/>
      <c r="H67" s="1"/>
    </row>
    <row r="68" spans="1:8" s="444" customFormat="1">
      <c r="A68" s="418">
        <v>304</v>
      </c>
      <c r="B68" s="13" t="s">
        <v>38</v>
      </c>
      <c r="C68" s="16" t="s">
        <v>1042</v>
      </c>
      <c r="D68" s="1355"/>
      <c r="E68" s="16" t="s">
        <v>1042</v>
      </c>
      <c r="F68" s="1355"/>
      <c r="G68" s="1"/>
      <c r="H68" s="1"/>
    </row>
    <row r="69" spans="1:8" s="444" customFormat="1">
      <c r="A69" s="418">
        <v>304</v>
      </c>
      <c r="B69" s="13" t="s">
        <v>39</v>
      </c>
      <c r="C69" s="20">
        <v>0</v>
      </c>
      <c r="D69" s="1355"/>
      <c r="E69" s="20">
        <v>0</v>
      </c>
      <c r="F69" s="1355"/>
      <c r="G69" s="1"/>
      <c r="H69" s="1"/>
    </row>
    <row r="70" spans="1:8" s="444" customFormat="1">
      <c r="A70" s="418">
        <v>304</v>
      </c>
      <c r="B70" s="13" t="s">
        <v>40</v>
      </c>
      <c r="C70" s="13">
        <v>0</v>
      </c>
      <c r="D70" s="1355"/>
      <c r="E70" s="13">
        <v>0</v>
      </c>
      <c r="F70" s="1355"/>
      <c r="G70" s="1"/>
      <c r="H70" s="1"/>
    </row>
    <row r="71" spans="1:8" s="444" customFormat="1">
      <c r="A71" s="418">
        <v>302</v>
      </c>
      <c r="B71" s="13" t="s">
        <v>26</v>
      </c>
      <c r="C71" s="14">
        <v>12</v>
      </c>
      <c r="D71" s="1355"/>
      <c r="E71" s="14">
        <v>12</v>
      </c>
      <c r="F71" s="1355"/>
      <c r="G71" s="1"/>
      <c r="H71" s="1"/>
    </row>
    <row r="72" spans="1:8" s="444" customFormat="1">
      <c r="A72" s="418">
        <v>302</v>
      </c>
      <c r="B72" s="13" t="s">
        <v>27</v>
      </c>
      <c r="C72" s="14">
        <v>20</v>
      </c>
      <c r="D72" s="1355"/>
      <c r="E72" s="14">
        <v>20</v>
      </c>
      <c r="F72" s="1355"/>
      <c r="G72" s="1"/>
      <c r="H72" s="1"/>
    </row>
    <row r="73" spans="1:8" s="444" customFormat="1">
      <c r="A73" s="418">
        <v>302</v>
      </c>
      <c r="B73" s="13" t="s">
        <v>68</v>
      </c>
      <c r="C73" s="14">
        <v>6</v>
      </c>
      <c r="D73" s="1355"/>
      <c r="E73" s="14">
        <v>6</v>
      </c>
      <c r="F73" s="1355"/>
      <c r="G73" s="1"/>
      <c r="H73" s="1"/>
    </row>
    <row r="74" spans="1:8" s="444" customFormat="1">
      <c r="A74" s="418">
        <v>302</v>
      </c>
      <c r="B74" s="13" t="s">
        <v>29</v>
      </c>
      <c r="C74" s="14">
        <v>0</v>
      </c>
      <c r="D74" s="1355"/>
      <c r="E74" s="14">
        <v>0</v>
      </c>
      <c r="F74" s="1355"/>
      <c r="G74" s="1"/>
      <c r="H74" s="1"/>
    </row>
    <row r="75" spans="1:8" s="444" customFormat="1">
      <c r="A75" s="8">
        <v>302</v>
      </c>
      <c r="B75" s="9" t="s">
        <v>30</v>
      </c>
      <c r="C75" s="9">
        <v>1044</v>
      </c>
      <c r="D75" s="1355"/>
      <c r="E75" s="9">
        <v>1359</v>
      </c>
      <c r="F75" s="1355"/>
      <c r="G75" s="1"/>
      <c r="H75" s="1"/>
    </row>
    <row r="76" spans="1:8" s="444" customFormat="1">
      <c r="A76" s="418">
        <v>302</v>
      </c>
      <c r="B76" s="13" t="s">
        <v>69</v>
      </c>
      <c r="C76" s="13">
        <v>500</v>
      </c>
      <c r="D76" s="1355"/>
      <c r="E76" s="13">
        <v>5000</v>
      </c>
      <c r="F76" s="1355"/>
      <c r="G76" s="1"/>
      <c r="H76" s="1"/>
    </row>
    <row r="77" spans="1:8" s="444" customFormat="1">
      <c r="A77" s="418">
        <v>302</v>
      </c>
      <c r="B77" s="13" t="s">
        <v>31</v>
      </c>
      <c r="C77" s="13">
        <v>500</v>
      </c>
      <c r="D77" s="1355"/>
      <c r="E77" s="13">
        <v>5000</v>
      </c>
      <c r="F77" s="1355"/>
      <c r="G77" s="1"/>
      <c r="H77" s="1"/>
    </row>
    <row r="78" spans="1:8" s="444" customFormat="1">
      <c r="A78" s="418">
        <v>302</v>
      </c>
      <c r="B78" s="13" t="s">
        <v>70</v>
      </c>
      <c r="C78" s="13">
        <v>2</v>
      </c>
      <c r="D78" s="1355"/>
      <c r="E78" s="13">
        <v>2</v>
      </c>
      <c r="F78" s="1355"/>
      <c r="G78" s="1"/>
      <c r="H78" s="1"/>
    </row>
    <row r="79" spans="1:8" s="444" customFormat="1">
      <c r="A79" s="418">
        <v>302</v>
      </c>
      <c r="B79" s="13" t="s">
        <v>71</v>
      </c>
      <c r="C79" s="13">
        <v>0</v>
      </c>
      <c r="D79" s="1355"/>
      <c r="E79" s="13">
        <v>0</v>
      </c>
      <c r="F79" s="1355"/>
      <c r="G79" s="1"/>
      <c r="H79" s="1"/>
    </row>
    <row r="80" spans="1:8" s="444" customFormat="1">
      <c r="A80" s="418">
        <v>302</v>
      </c>
      <c r="B80" s="13" t="s">
        <v>72</v>
      </c>
      <c r="C80" s="13">
        <v>2</v>
      </c>
      <c r="D80" s="1355"/>
      <c r="E80" s="13">
        <v>2</v>
      </c>
      <c r="F80" s="1355"/>
      <c r="G80" s="1"/>
      <c r="H80" s="1"/>
    </row>
    <row r="81" spans="1:8" s="444" customFormat="1">
      <c r="A81" s="418">
        <v>302</v>
      </c>
      <c r="B81" s="13" t="s">
        <v>73</v>
      </c>
      <c r="C81" s="13">
        <v>1</v>
      </c>
      <c r="D81" s="1355"/>
      <c r="E81" s="13">
        <v>1</v>
      </c>
      <c r="F81" s="1355"/>
      <c r="G81" s="1"/>
      <c r="H81" s="1"/>
    </row>
    <row r="82" spans="1:8" s="444" customFormat="1">
      <c r="A82" s="418">
        <v>302</v>
      </c>
      <c r="B82" s="13" t="s">
        <v>74</v>
      </c>
      <c r="C82" s="13">
        <v>1</v>
      </c>
      <c r="D82" s="1355"/>
      <c r="E82" s="13">
        <v>1</v>
      </c>
      <c r="F82" s="1355"/>
      <c r="G82" s="1"/>
      <c r="H82" s="1"/>
    </row>
    <row r="83" spans="1:8" s="444" customFormat="1">
      <c r="A83" s="418">
        <v>302</v>
      </c>
      <c r="B83" s="13" t="s">
        <v>75</v>
      </c>
      <c r="C83" s="13">
        <v>1</v>
      </c>
      <c r="D83" s="1355"/>
      <c r="E83" s="13">
        <v>1</v>
      </c>
      <c r="F83" s="1355"/>
      <c r="G83" s="1"/>
      <c r="H83" s="1"/>
    </row>
    <row r="84" spans="1:8" s="444" customFormat="1">
      <c r="A84" s="418">
        <v>302</v>
      </c>
      <c r="B84" s="13" t="s">
        <v>42</v>
      </c>
      <c r="C84" s="17" t="s">
        <v>1058</v>
      </c>
      <c r="D84" s="1355"/>
      <c r="E84" s="17" t="s">
        <v>1046</v>
      </c>
      <c r="F84" s="1355"/>
      <c r="G84" s="1"/>
      <c r="H84" s="1"/>
    </row>
    <row r="85" spans="1:8" s="444" customFormat="1">
      <c r="A85" s="418">
        <v>302</v>
      </c>
      <c r="B85" s="13" t="s">
        <v>77</v>
      </c>
      <c r="C85" s="17" t="s">
        <v>1056</v>
      </c>
      <c r="D85" s="1355"/>
      <c r="E85" s="17" t="s">
        <v>1053</v>
      </c>
      <c r="F85" s="1355"/>
      <c r="G85" s="1"/>
      <c r="H85" s="1"/>
    </row>
    <row r="86" spans="1:8" s="444" customFormat="1">
      <c r="A86" s="418">
        <v>302</v>
      </c>
      <c r="B86" s="13" t="s">
        <v>89</v>
      </c>
      <c r="C86" s="17" t="s">
        <v>1057</v>
      </c>
      <c r="D86" s="1355"/>
      <c r="E86" s="17" t="s">
        <v>1054</v>
      </c>
      <c r="F86" s="1355"/>
      <c r="G86" s="1"/>
      <c r="H86" s="1"/>
    </row>
    <row r="87" spans="1:8" s="444" customFormat="1">
      <c r="A87" s="418">
        <v>302</v>
      </c>
      <c r="B87" s="13" t="s">
        <v>101</v>
      </c>
      <c r="C87" s="14" t="s">
        <v>1055</v>
      </c>
      <c r="D87" s="1355"/>
      <c r="E87" s="14" t="s">
        <v>1055</v>
      </c>
      <c r="F87" s="1355"/>
      <c r="G87" s="1"/>
      <c r="H87" s="1"/>
    </row>
    <row r="88" spans="1:8" s="444" customFormat="1">
      <c r="A88" s="418">
        <v>302</v>
      </c>
      <c r="B88" s="13" t="s">
        <v>103</v>
      </c>
      <c r="C88" s="17" t="s">
        <v>1046</v>
      </c>
      <c r="D88" s="1355"/>
      <c r="E88" s="17" t="s">
        <v>1046</v>
      </c>
      <c r="F88" s="1355"/>
      <c r="G88" s="1"/>
      <c r="H88" s="1"/>
    </row>
    <row r="89" spans="1:8" s="444" customFormat="1">
      <c r="A89" s="418">
        <v>302</v>
      </c>
      <c r="B89" s="13" t="s">
        <v>104</v>
      </c>
      <c r="C89" s="14">
        <v>0</v>
      </c>
      <c r="D89" s="1355"/>
      <c r="E89" s="14">
        <v>0</v>
      </c>
      <c r="F89" s="1355"/>
      <c r="G89" s="1"/>
      <c r="H89" s="1"/>
    </row>
    <row r="90" spans="1:8" s="444" customFormat="1">
      <c r="A90" s="418">
        <v>302</v>
      </c>
      <c r="B90" s="13" t="s">
        <v>105</v>
      </c>
      <c r="C90" s="14">
        <v>1</v>
      </c>
      <c r="D90" s="1355"/>
      <c r="E90" s="14">
        <v>1</v>
      </c>
      <c r="F90" s="1355"/>
      <c r="G90" s="1"/>
      <c r="H90" s="1"/>
    </row>
  </sheetData>
  <sheetProtection algorithmName="SHA-512" hashValue="whCaOum93+rAetMD8uXg/xfiqjrzvMBLU9cZPhPIp2NjoRqlsGNvXYd6l2M96nqvbTXqggRf9MI4L1iCwClfeA==" saltValue="thWbvJyLmZ1OZ5ueXmhHAw==" spinCount="100000" sheet="1" objects="1" scenarios="1"/>
  <protectedRanges>
    <protectedRange sqref="D9:D46 F9:F46 D53:D90 F53:F90" name="Range1"/>
  </protectedRanges>
  <mergeCells count="19">
    <mergeCell ref="C51:D51"/>
    <mergeCell ref="E51:F51"/>
    <mergeCell ref="D9:D46"/>
    <mergeCell ref="D53:D90"/>
    <mergeCell ref="F53:F90"/>
    <mergeCell ref="A49:C49"/>
    <mergeCell ref="A50:B50"/>
    <mergeCell ref="A51:A52"/>
    <mergeCell ref="B51:B52"/>
    <mergeCell ref="A1:H1"/>
    <mergeCell ref="A2:H2"/>
    <mergeCell ref="A3:L3"/>
    <mergeCell ref="A5:C5"/>
    <mergeCell ref="A6:B6"/>
    <mergeCell ref="A7:A8"/>
    <mergeCell ref="B7:B8"/>
    <mergeCell ref="C7:D7"/>
    <mergeCell ref="E7:F7"/>
    <mergeCell ref="F9:F46"/>
  </mergeCells>
  <phoneticPr fontId="4" type="noConversion"/>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zoomScale="85" zoomScaleNormal="85" workbookViewId="0">
      <selection activeCell="N27" sqref="N27"/>
    </sheetView>
  </sheetViews>
  <sheetFormatPr defaultColWidth="35" defaultRowHeight="14.25"/>
  <cols>
    <col min="1" max="1" width="7.28515625" style="1" bestFit="1" customWidth="1"/>
    <col min="2" max="2" width="21.42578125" style="157" bestFit="1" customWidth="1"/>
    <col min="3" max="3" width="8.140625" style="240" bestFit="1" customWidth="1"/>
    <col min="4" max="4" width="9.7109375" style="157" bestFit="1" customWidth="1"/>
    <col min="5" max="5" width="21" style="157" bestFit="1" customWidth="1"/>
    <col min="6" max="6" width="10.140625" style="157" bestFit="1" customWidth="1"/>
    <col min="7" max="7" width="5.5703125" style="157" bestFit="1" customWidth="1"/>
    <col min="8" max="8" width="9.5703125" style="157" bestFit="1" customWidth="1"/>
    <col min="9" max="10" width="14.5703125" style="157" bestFit="1" customWidth="1"/>
    <col min="11" max="11" width="14.28515625" style="158" bestFit="1" customWidth="1"/>
    <col min="12" max="13" width="14.28515625" style="1" bestFit="1" customWidth="1"/>
    <col min="14" max="16357" width="35" style="1"/>
    <col min="16358" max="16358" width="35" style="1" customWidth="1"/>
    <col min="16359" max="16384" width="35" style="1"/>
  </cols>
  <sheetData>
    <row r="1" spans="1:13" ht="18">
      <c r="A1" s="1104" t="s">
        <v>1035</v>
      </c>
      <c r="B1" s="1104"/>
      <c r="C1" s="1104"/>
      <c r="D1" s="1104"/>
      <c r="E1" s="1104"/>
      <c r="F1" s="1104"/>
      <c r="G1" s="1104"/>
      <c r="H1" s="1104"/>
      <c r="I1" s="1104"/>
      <c r="J1" s="1104"/>
      <c r="K1" s="1104"/>
      <c r="L1" s="1104"/>
      <c r="M1" s="74"/>
    </row>
    <row r="2" spans="1:13" ht="15">
      <c r="A2" s="36" t="s">
        <v>1210</v>
      </c>
      <c r="B2" s="36"/>
      <c r="C2" s="36"/>
      <c r="D2" s="36"/>
      <c r="E2" s="36"/>
      <c r="F2" s="36"/>
      <c r="G2" s="36"/>
      <c r="H2" s="36"/>
      <c r="I2" s="36"/>
      <c r="J2" s="36"/>
      <c r="K2" s="36"/>
      <c r="L2" s="36"/>
    </row>
    <row r="3" spans="1:13" ht="15">
      <c r="A3" s="1105" t="s">
        <v>275</v>
      </c>
      <c r="B3" s="1105"/>
      <c r="C3" s="1105"/>
      <c r="D3" s="1105"/>
      <c r="E3" s="1105"/>
      <c r="F3" s="1105"/>
      <c r="G3" s="1105"/>
      <c r="H3" s="1105"/>
      <c r="I3" s="1105"/>
      <c r="J3" s="1105"/>
      <c r="K3" s="1105"/>
      <c r="L3" s="1105"/>
    </row>
    <row r="4" spans="1:13" ht="15">
      <c r="A4" s="1105" t="s">
        <v>1182</v>
      </c>
      <c r="B4" s="1105"/>
      <c r="C4" s="1105"/>
      <c r="D4" s="1105"/>
      <c r="E4" s="1105"/>
      <c r="F4" s="1105"/>
      <c r="G4" s="1105"/>
      <c r="H4" s="1105"/>
      <c r="I4" s="1105"/>
      <c r="J4" s="1105"/>
      <c r="K4" s="1105"/>
      <c r="L4" s="1105"/>
    </row>
    <row r="6" spans="1:13" ht="18.75" thickBot="1">
      <c r="A6" s="1095" t="s">
        <v>1128</v>
      </c>
      <c r="B6" s="1095"/>
    </row>
    <row r="7" spans="1:13" ht="26.25" customHeight="1" thickBot="1">
      <c r="B7" s="1332" t="s">
        <v>5</v>
      </c>
      <c r="C7" s="1333"/>
      <c r="D7" s="1333"/>
      <c r="E7" s="1333"/>
      <c r="F7" s="1333"/>
      <c r="G7" s="1333"/>
      <c r="H7" s="1333"/>
      <c r="I7" s="1333"/>
      <c r="J7" s="1369"/>
      <c r="K7" s="1360" t="s">
        <v>2267</v>
      </c>
      <c r="L7" s="1361"/>
      <c r="M7" s="1362"/>
    </row>
    <row r="8" spans="1:13" ht="64.5" thickBot="1">
      <c r="B8" s="1370"/>
      <c r="C8" s="1371"/>
      <c r="D8" s="1371"/>
      <c r="E8" s="1371"/>
      <c r="F8" s="1371"/>
      <c r="G8" s="1371"/>
      <c r="H8" s="1371"/>
      <c r="I8" s="1371"/>
      <c r="J8" s="1372"/>
      <c r="K8" s="854" t="s">
        <v>2395</v>
      </c>
      <c r="L8" s="854" t="s">
        <v>2268</v>
      </c>
      <c r="M8" s="854" t="s">
        <v>2292</v>
      </c>
    </row>
    <row r="9" spans="1:13" ht="39" customHeight="1">
      <c r="A9" s="852" t="s">
        <v>583</v>
      </c>
      <c r="B9" s="187" t="s">
        <v>584</v>
      </c>
      <c r="C9" s="242" t="s">
        <v>219</v>
      </c>
      <c r="D9" s="188" t="s">
        <v>251</v>
      </c>
      <c r="E9" s="188" t="s">
        <v>585</v>
      </c>
      <c r="F9" s="189" t="s">
        <v>586</v>
      </c>
      <c r="G9" s="189" t="s">
        <v>587</v>
      </c>
      <c r="H9" s="188" t="s">
        <v>588</v>
      </c>
      <c r="I9" s="200" t="s">
        <v>589</v>
      </c>
      <c r="J9" s="188" t="s">
        <v>590</v>
      </c>
      <c r="K9" s="1376" t="s">
        <v>1039</v>
      </c>
      <c r="L9" s="1376"/>
      <c r="M9" s="1377"/>
    </row>
    <row r="10" spans="1:13" ht="15.75" customHeight="1">
      <c r="A10" s="855"/>
      <c r="B10" s="207" t="s">
        <v>2269</v>
      </c>
      <c r="C10" s="414">
        <v>230.08</v>
      </c>
      <c r="D10" s="197" t="s">
        <v>1399</v>
      </c>
      <c r="E10" s="230" t="s">
        <v>2283</v>
      </c>
      <c r="F10" s="197" t="s">
        <v>593</v>
      </c>
      <c r="G10" s="210" t="s">
        <v>1389</v>
      </c>
      <c r="H10" s="210">
        <v>1</v>
      </c>
      <c r="I10" s="538">
        <v>0</v>
      </c>
      <c r="J10" s="210">
        <v>0</v>
      </c>
      <c r="K10" s="1373"/>
      <c r="L10" s="1374"/>
      <c r="M10" s="1375"/>
    </row>
    <row r="11" spans="1:13" ht="15.75" customHeight="1">
      <c r="A11" s="551"/>
      <c r="B11" s="531" t="s">
        <v>2270</v>
      </c>
      <c r="C11" s="532">
        <v>230.08</v>
      </c>
      <c r="D11" s="194" t="s">
        <v>1393</v>
      </c>
      <c r="E11" s="533" t="s">
        <v>2284</v>
      </c>
      <c r="F11" s="194" t="s">
        <v>593</v>
      </c>
      <c r="G11" s="534" t="s">
        <v>1389</v>
      </c>
      <c r="H11" s="534">
        <v>1</v>
      </c>
      <c r="I11" s="535">
        <v>0</v>
      </c>
      <c r="J11" s="534">
        <v>0</v>
      </c>
      <c r="K11" s="1365"/>
      <c r="L11" s="1366"/>
      <c r="M11" s="1335"/>
    </row>
    <row r="12" spans="1:13" ht="15.75" customHeight="1">
      <c r="A12" s="551"/>
      <c r="B12" s="531" t="s">
        <v>2271</v>
      </c>
      <c r="C12" s="532">
        <v>230.08</v>
      </c>
      <c r="D12" s="194" t="s">
        <v>1393</v>
      </c>
      <c r="E12" s="533" t="s">
        <v>2285</v>
      </c>
      <c r="F12" s="194" t="s">
        <v>593</v>
      </c>
      <c r="G12" s="534" t="s">
        <v>1389</v>
      </c>
      <c r="H12" s="534">
        <v>1</v>
      </c>
      <c r="I12" s="535">
        <v>0</v>
      </c>
      <c r="J12" s="534">
        <v>0</v>
      </c>
      <c r="K12" s="1365"/>
      <c r="L12" s="1366"/>
      <c r="M12" s="1335"/>
    </row>
    <row r="13" spans="1:13" ht="15.75" customHeight="1">
      <c r="A13" s="551"/>
      <c r="B13" s="531" t="s">
        <v>2272</v>
      </c>
      <c r="C13" s="532">
        <v>230.03</v>
      </c>
      <c r="D13" s="194" t="s">
        <v>1393</v>
      </c>
      <c r="E13" s="533" t="s">
        <v>2285</v>
      </c>
      <c r="F13" s="194" t="s">
        <v>593</v>
      </c>
      <c r="G13" s="534" t="s">
        <v>1389</v>
      </c>
      <c r="H13" s="534">
        <v>1</v>
      </c>
      <c r="I13" s="535">
        <v>0</v>
      </c>
      <c r="J13" s="534">
        <v>0</v>
      </c>
      <c r="K13" s="1365"/>
      <c r="L13" s="1366"/>
      <c r="M13" s="1335"/>
    </row>
    <row r="14" spans="1:13" ht="15.75" customHeight="1">
      <c r="A14" s="551"/>
      <c r="B14" s="531" t="s">
        <v>2273</v>
      </c>
      <c r="C14" s="532">
        <v>230.04</v>
      </c>
      <c r="D14" s="536" t="s">
        <v>1390</v>
      </c>
      <c r="E14" s="533" t="s">
        <v>2285</v>
      </c>
      <c r="F14" s="194" t="s">
        <v>593</v>
      </c>
      <c r="G14" s="534" t="s">
        <v>1389</v>
      </c>
      <c r="H14" s="534">
        <v>1</v>
      </c>
      <c r="I14" s="535">
        <v>0</v>
      </c>
      <c r="J14" s="534">
        <v>0</v>
      </c>
      <c r="K14" s="1365"/>
      <c r="L14" s="1366"/>
      <c r="M14" s="1335"/>
    </row>
    <row r="15" spans="1:13" ht="15.75" customHeight="1">
      <c r="A15" s="551"/>
      <c r="B15" s="531" t="s">
        <v>2274</v>
      </c>
      <c r="C15" s="532">
        <v>230.04</v>
      </c>
      <c r="D15" s="536" t="s">
        <v>592</v>
      </c>
      <c r="E15" s="533" t="s">
        <v>2286</v>
      </c>
      <c r="F15" s="194" t="s">
        <v>593</v>
      </c>
      <c r="G15" s="534" t="s">
        <v>1393</v>
      </c>
      <c r="H15" s="534">
        <v>1</v>
      </c>
      <c r="I15" s="535">
        <v>0</v>
      </c>
      <c r="J15" s="534">
        <v>0</v>
      </c>
      <c r="K15" s="1365"/>
      <c r="L15" s="1366"/>
      <c r="M15" s="1335"/>
    </row>
    <row r="16" spans="1:13" ht="15.75" customHeight="1">
      <c r="A16" s="551"/>
      <c r="B16" s="531" t="s">
        <v>2275</v>
      </c>
      <c r="C16" s="532">
        <v>230.04</v>
      </c>
      <c r="D16" s="536" t="s">
        <v>1393</v>
      </c>
      <c r="E16" s="533" t="s">
        <v>2287</v>
      </c>
      <c r="F16" s="194" t="s">
        <v>593</v>
      </c>
      <c r="G16" s="534" t="s">
        <v>1393</v>
      </c>
      <c r="H16" s="534">
        <v>1</v>
      </c>
      <c r="I16" s="535">
        <v>0</v>
      </c>
      <c r="J16" s="534">
        <v>0</v>
      </c>
      <c r="K16" s="1365"/>
      <c r="L16" s="1366"/>
      <c r="M16" s="1335"/>
    </row>
    <row r="17" spans="1:13" ht="15.75" customHeight="1">
      <c r="A17" s="551"/>
      <c r="B17" s="531" t="s">
        <v>2276</v>
      </c>
      <c r="C17" s="532">
        <v>230.05</v>
      </c>
      <c r="D17" s="536" t="s">
        <v>592</v>
      </c>
      <c r="E17" s="533" t="s">
        <v>2287</v>
      </c>
      <c r="F17" s="194" t="s">
        <v>593</v>
      </c>
      <c r="G17" s="534" t="s">
        <v>1393</v>
      </c>
      <c r="H17" s="534">
        <v>1</v>
      </c>
      <c r="I17" s="535">
        <v>0</v>
      </c>
      <c r="J17" s="534">
        <v>0</v>
      </c>
      <c r="K17" s="1365"/>
      <c r="L17" s="1366"/>
      <c r="M17" s="1335"/>
    </row>
    <row r="18" spans="1:13" ht="15.75" customHeight="1">
      <c r="A18" s="551"/>
      <c r="B18" s="531" t="s">
        <v>2277</v>
      </c>
      <c r="C18" s="532">
        <v>230.06</v>
      </c>
      <c r="D18" s="536" t="s">
        <v>1393</v>
      </c>
      <c r="E18" s="533" t="s">
        <v>2288</v>
      </c>
      <c r="F18" s="194" t="s">
        <v>593</v>
      </c>
      <c r="G18" s="534" t="s">
        <v>1389</v>
      </c>
      <c r="H18" s="534">
        <v>1</v>
      </c>
      <c r="I18" s="535">
        <v>0</v>
      </c>
      <c r="J18" s="534">
        <v>0</v>
      </c>
      <c r="K18" s="1365"/>
      <c r="L18" s="1366"/>
      <c r="M18" s="1335"/>
    </row>
    <row r="19" spans="1:13" ht="15.75" customHeight="1">
      <c r="A19" s="551"/>
      <c r="B19" s="531" t="s">
        <v>2278</v>
      </c>
      <c r="C19" s="532">
        <v>230.07</v>
      </c>
      <c r="D19" s="536" t="s">
        <v>1388</v>
      </c>
      <c r="E19" s="533" t="s">
        <v>2289</v>
      </c>
      <c r="F19" s="194" t="s">
        <v>593</v>
      </c>
      <c r="G19" s="534" t="s">
        <v>1389</v>
      </c>
      <c r="H19" s="534">
        <v>1</v>
      </c>
      <c r="I19" s="535">
        <v>0</v>
      </c>
      <c r="J19" s="534">
        <v>0</v>
      </c>
      <c r="K19" s="1365"/>
      <c r="L19" s="1366"/>
      <c r="M19" s="1335"/>
    </row>
    <row r="20" spans="1:13" ht="15.75" customHeight="1">
      <c r="A20" s="551"/>
      <c r="B20" s="531" t="s">
        <v>2279</v>
      </c>
      <c r="C20" s="532">
        <v>230.07</v>
      </c>
      <c r="D20" s="536" t="s">
        <v>1393</v>
      </c>
      <c r="E20" s="533" t="s">
        <v>2289</v>
      </c>
      <c r="F20" s="194" t="s">
        <v>593</v>
      </c>
      <c r="G20" s="534" t="s">
        <v>1393</v>
      </c>
      <c r="H20" s="534">
        <v>1</v>
      </c>
      <c r="I20" s="535">
        <v>0</v>
      </c>
      <c r="J20" s="534">
        <v>0</v>
      </c>
      <c r="K20" s="1365"/>
      <c r="L20" s="1366"/>
      <c r="M20" s="1335"/>
    </row>
    <row r="21" spans="1:13" ht="15.75" customHeight="1">
      <c r="A21" s="551"/>
      <c r="B21" s="531" t="s">
        <v>2280</v>
      </c>
      <c r="C21" s="532">
        <v>230.08</v>
      </c>
      <c r="D21" s="536" t="s">
        <v>1388</v>
      </c>
      <c r="E21" s="533" t="s">
        <v>2290</v>
      </c>
      <c r="F21" s="194" t="s">
        <v>593</v>
      </c>
      <c r="G21" s="534" t="s">
        <v>1389</v>
      </c>
      <c r="H21" s="534">
        <v>1</v>
      </c>
      <c r="I21" s="535">
        <v>0</v>
      </c>
      <c r="J21" s="534">
        <v>0</v>
      </c>
      <c r="K21" s="1365"/>
      <c r="L21" s="1366"/>
      <c r="M21" s="1335"/>
    </row>
    <row r="22" spans="1:13" ht="15.75" customHeight="1">
      <c r="A22" s="551"/>
      <c r="B22" s="531" t="s">
        <v>2281</v>
      </c>
      <c r="C22" s="532">
        <v>230.09</v>
      </c>
      <c r="D22" s="536" t="s">
        <v>592</v>
      </c>
      <c r="E22" s="533" t="s">
        <v>2290</v>
      </c>
      <c r="F22" s="194" t="s">
        <v>593</v>
      </c>
      <c r="G22" s="534" t="s">
        <v>1393</v>
      </c>
      <c r="H22" s="534">
        <v>1</v>
      </c>
      <c r="I22" s="535">
        <v>0</v>
      </c>
      <c r="J22" s="534">
        <v>0</v>
      </c>
      <c r="K22" s="1365"/>
      <c r="L22" s="1366"/>
      <c r="M22" s="1335"/>
    </row>
    <row r="23" spans="1:13" ht="15.75" customHeight="1" thickBot="1">
      <c r="A23" s="185"/>
      <c r="B23" s="211" t="s">
        <v>2282</v>
      </c>
      <c r="C23" s="546">
        <v>230.09</v>
      </c>
      <c r="D23" s="547" t="s">
        <v>592</v>
      </c>
      <c r="E23" s="231" t="s">
        <v>2291</v>
      </c>
      <c r="F23" s="198" t="s">
        <v>593</v>
      </c>
      <c r="G23" s="214" t="s">
        <v>1393</v>
      </c>
      <c r="H23" s="214">
        <v>1</v>
      </c>
      <c r="I23" s="548">
        <v>0</v>
      </c>
      <c r="J23" s="250">
        <v>0</v>
      </c>
      <c r="K23" s="1367"/>
      <c r="L23" s="1368"/>
      <c r="M23" s="1336"/>
    </row>
    <row r="25" spans="1:13" ht="18.75" thickBot="1">
      <c r="A25" s="1095" t="s">
        <v>2293</v>
      </c>
      <c r="B25" s="1095"/>
    </row>
    <row r="26" spans="1:13" ht="26.25" customHeight="1" thickBot="1">
      <c r="B26" s="1332" t="s">
        <v>6</v>
      </c>
      <c r="C26" s="1333"/>
      <c r="D26" s="1333"/>
      <c r="E26" s="1333"/>
      <c r="F26" s="1333"/>
      <c r="G26" s="1333"/>
      <c r="H26" s="1333"/>
      <c r="I26" s="1333"/>
      <c r="J26" s="1369"/>
      <c r="K26" s="1360" t="s">
        <v>2294</v>
      </c>
      <c r="L26" s="1361"/>
      <c r="M26" s="1362"/>
    </row>
    <row r="27" spans="1:13" ht="64.5" thickBot="1">
      <c r="B27" s="1370"/>
      <c r="C27" s="1371"/>
      <c r="D27" s="1371"/>
      <c r="E27" s="1371"/>
      <c r="F27" s="1371"/>
      <c r="G27" s="1371"/>
      <c r="H27" s="1371"/>
      <c r="I27" s="1371"/>
      <c r="J27" s="1372"/>
      <c r="K27" s="854" t="s">
        <v>2397</v>
      </c>
      <c r="L27" s="854" t="s">
        <v>2295</v>
      </c>
      <c r="M27" s="854" t="s">
        <v>2323</v>
      </c>
    </row>
    <row r="28" spans="1:13" ht="39" customHeight="1">
      <c r="A28" s="852" t="s">
        <v>583</v>
      </c>
      <c r="B28" s="187" t="s">
        <v>584</v>
      </c>
      <c r="C28" s="242" t="s">
        <v>219</v>
      </c>
      <c r="D28" s="188" t="s">
        <v>251</v>
      </c>
      <c r="E28" s="188" t="s">
        <v>585</v>
      </c>
      <c r="F28" s="189" t="s">
        <v>586</v>
      </c>
      <c r="G28" s="189" t="s">
        <v>587</v>
      </c>
      <c r="H28" s="188" t="s">
        <v>588</v>
      </c>
      <c r="I28" s="200" t="s">
        <v>589</v>
      </c>
      <c r="J28" s="188" t="s">
        <v>590</v>
      </c>
      <c r="K28" s="1376" t="s">
        <v>1039</v>
      </c>
      <c r="L28" s="1376"/>
      <c r="M28" s="1377"/>
    </row>
    <row r="29" spans="1:13" ht="15.75" customHeight="1">
      <c r="A29" s="855"/>
      <c r="B29" s="207" t="s">
        <v>2296</v>
      </c>
      <c r="C29" s="414">
        <v>2.2002000000000002</v>
      </c>
      <c r="D29" s="197" t="s">
        <v>1393</v>
      </c>
      <c r="E29" s="230" t="s">
        <v>2313</v>
      </c>
      <c r="F29" s="197" t="s">
        <v>593</v>
      </c>
      <c r="G29" s="210" t="s">
        <v>1389</v>
      </c>
      <c r="H29" s="210">
        <v>1</v>
      </c>
      <c r="I29" s="538">
        <v>0</v>
      </c>
      <c r="J29" s="210">
        <v>0</v>
      </c>
      <c r="K29" s="1373"/>
      <c r="L29" s="1374"/>
      <c r="M29" s="1375"/>
    </row>
    <row r="30" spans="1:13" ht="15.75" customHeight="1">
      <c r="A30" s="551"/>
      <c r="B30" s="531" t="s">
        <v>2296</v>
      </c>
      <c r="C30" s="532">
        <v>2.2002000000000002</v>
      </c>
      <c r="D30" s="194" t="s">
        <v>1387</v>
      </c>
      <c r="E30" s="533" t="s">
        <v>2313</v>
      </c>
      <c r="F30" s="194" t="s">
        <v>593</v>
      </c>
      <c r="G30" s="534" t="s">
        <v>1389</v>
      </c>
      <c r="H30" s="534">
        <v>1</v>
      </c>
      <c r="I30" s="535">
        <v>0</v>
      </c>
      <c r="J30" s="534">
        <v>0</v>
      </c>
      <c r="K30" s="1365"/>
      <c r="L30" s="1366"/>
      <c r="M30" s="1335"/>
    </row>
    <row r="31" spans="1:13" ht="15.75" customHeight="1">
      <c r="A31" s="551"/>
      <c r="B31" s="531" t="s">
        <v>2297</v>
      </c>
      <c r="C31" s="532">
        <v>2.2002000000000002</v>
      </c>
      <c r="D31" s="194" t="s">
        <v>1405</v>
      </c>
      <c r="E31" s="533" t="s">
        <v>2314</v>
      </c>
      <c r="F31" s="194" t="s">
        <v>593</v>
      </c>
      <c r="G31" s="534" t="s">
        <v>1389</v>
      </c>
      <c r="H31" s="534">
        <v>1</v>
      </c>
      <c r="I31" s="535">
        <v>0</v>
      </c>
      <c r="J31" s="534">
        <v>0</v>
      </c>
      <c r="K31" s="1365"/>
      <c r="L31" s="1366"/>
      <c r="M31" s="1335"/>
    </row>
    <row r="32" spans="1:13" ht="15.75" customHeight="1">
      <c r="A32" s="551"/>
      <c r="B32" s="531" t="s">
        <v>2298</v>
      </c>
      <c r="C32" s="532">
        <v>2.2002000000000002</v>
      </c>
      <c r="D32" s="194" t="s">
        <v>1387</v>
      </c>
      <c r="E32" s="533" t="s">
        <v>2315</v>
      </c>
      <c r="F32" s="194" t="s">
        <v>593</v>
      </c>
      <c r="G32" s="534" t="s">
        <v>1393</v>
      </c>
      <c r="H32" s="534">
        <v>1</v>
      </c>
      <c r="I32" s="535">
        <v>0</v>
      </c>
      <c r="J32" s="534">
        <v>0</v>
      </c>
      <c r="K32" s="1365"/>
      <c r="L32" s="1366"/>
      <c r="M32" s="1335"/>
    </row>
    <row r="33" spans="1:13" ht="15.75" customHeight="1">
      <c r="A33" s="551"/>
      <c r="B33" s="531" t="s">
        <v>2299</v>
      </c>
      <c r="C33" s="532">
        <v>2.2002000000000002</v>
      </c>
      <c r="D33" s="194" t="s">
        <v>1405</v>
      </c>
      <c r="E33" s="533" t="s">
        <v>2315</v>
      </c>
      <c r="F33" s="194" t="s">
        <v>593</v>
      </c>
      <c r="G33" s="534" t="s">
        <v>1389</v>
      </c>
      <c r="H33" s="534">
        <v>1</v>
      </c>
      <c r="I33" s="535">
        <v>0</v>
      </c>
      <c r="J33" s="534">
        <v>0</v>
      </c>
      <c r="K33" s="1365"/>
      <c r="L33" s="1366"/>
      <c r="M33" s="1335"/>
    </row>
    <row r="34" spans="1:13" ht="15.75" customHeight="1">
      <c r="A34" s="551"/>
      <c r="B34" s="531" t="s">
        <v>2300</v>
      </c>
      <c r="C34" s="532">
        <v>2.2000999999999999</v>
      </c>
      <c r="D34" s="194" t="s">
        <v>1390</v>
      </c>
      <c r="E34" s="533" t="s">
        <v>2315</v>
      </c>
      <c r="F34" s="194" t="s">
        <v>593</v>
      </c>
      <c r="G34" s="534" t="s">
        <v>1389</v>
      </c>
      <c r="H34" s="534">
        <v>1</v>
      </c>
      <c r="I34" s="535">
        <v>0</v>
      </c>
      <c r="J34" s="534">
        <v>0</v>
      </c>
      <c r="K34" s="1365"/>
      <c r="L34" s="1366"/>
      <c r="M34" s="1335"/>
    </row>
    <row r="35" spans="1:13" ht="15.75" customHeight="1">
      <c r="A35" s="551"/>
      <c r="B35" s="531" t="s">
        <v>2301</v>
      </c>
      <c r="C35" s="532">
        <v>2.2002999999999999</v>
      </c>
      <c r="D35" s="194" t="s">
        <v>1404</v>
      </c>
      <c r="E35" s="533" t="s">
        <v>2316</v>
      </c>
      <c r="F35" s="194" t="s">
        <v>593</v>
      </c>
      <c r="G35" s="534" t="s">
        <v>1393</v>
      </c>
      <c r="H35" s="534">
        <v>1</v>
      </c>
      <c r="I35" s="535">
        <v>0</v>
      </c>
      <c r="J35" s="534">
        <v>0</v>
      </c>
      <c r="K35" s="1365"/>
      <c r="L35" s="1366"/>
      <c r="M35" s="1335"/>
    </row>
    <row r="36" spans="1:13" ht="15.75" customHeight="1">
      <c r="A36" s="551"/>
      <c r="B36" s="531" t="s">
        <v>2302</v>
      </c>
      <c r="C36" s="532">
        <v>2.2002000000000002</v>
      </c>
      <c r="D36" s="194" t="s">
        <v>1400</v>
      </c>
      <c r="E36" s="533" t="s">
        <v>2317</v>
      </c>
      <c r="F36" s="194" t="s">
        <v>593</v>
      </c>
      <c r="G36" s="534" t="s">
        <v>1393</v>
      </c>
      <c r="H36" s="534">
        <v>1</v>
      </c>
      <c r="I36" s="535">
        <v>0</v>
      </c>
      <c r="J36" s="534">
        <v>0</v>
      </c>
      <c r="K36" s="1365"/>
      <c r="L36" s="1366"/>
      <c r="M36" s="1335"/>
    </row>
    <row r="37" spans="1:13" ht="15.75" customHeight="1">
      <c r="A37" s="551"/>
      <c r="B37" s="531" t="s">
        <v>2303</v>
      </c>
      <c r="C37" s="532">
        <v>2.2004000000000001</v>
      </c>
      <c r="D37" s="194" t="s">
        <v>1401</v>
      </c>
      <c r="E37" s="533" t="s">
        <v>2317</v>
      </c>
      <c r="F37" s="194" t="s">
        <v>593</v>
      </c>
      <c r="G37" s="534" t="s">
        <v>1393</v>
      </c>
      <c r="H37" s="534">
        <v>1</v>
      </c>
      <c r="I37" s="535">
        <v>0</v>
      </c>
      <c r="J37" s="534">
        <v>0</v>
      </c>
      <c r="K37" s="1365"/>
      <c r="L37" s="1366"/>
      <c r="M37" s="1335"/>
    </row>
    <row r="38" spans="1:13" ht="15.75" customHeight="1">
      <c r="A38" s="551"/>
      <c r="B38" s="531" t="s">
        <v>2304</v>
      </c>
      <c r="C38" s="532">
        <v>2.2002999999999999</v>
      </c>
      <c r="D38" s="194" t="s">
        <v>1402</v>
      </c>
      <c r="E38" s="533" t="s">
        <v>2318</v>
      </c>
      <c r="F38" s="194" t="s">
        <v>593</v>
      </c>
      <c r="G38" s="534" t="s">
        <v>1393</v>
      </c>
      <c r="H38" s="534">
        <v>1</v>
      </c>
      <c r="I38" s="535">
        <v>0</v>
      </c>
      <c r="J38" s="534">
        <v>0</v>
      </c>
      <c r="K38" s="1365"/>
      <c r="L38" s="1366"/>
      <c r="M38" s="1335"/>
    </row>
    <row r="39" spans="1:13" ht="15.75" customHeight="1">
      <c r="A39" s="551"/>
      <c r="B39" s="531" t="s">
        <v>2305</v>
      </c>
      <c r="C39" s="532">
        <v>2.2002999999999999</v>
      </c>
      <c r="D39" s="536" t="s">
        <v>1393</v>
      </c>
      <c r="E39" s="533" t="s">
        <v>2318</v>
      </c>
      <c r="F39" s="194" t="s">
        <v>593</v>
      </c>
      <c r="G39" s="534" t="s">
        <v>1393</v>
      </c>
      <c r="H39" s="534">
        <v>1</v>
      </c>
      <c r="I39" s="535">
        <v>0</v>
      </c>
      <c r="J39" s="534">
        <v>0</v>
      </c>
      <c r="K39" s="1365"/>
      <c r="L39" s="1366"/>
      <c r="M39" s="1335"/>
    </row>
    <row r="40" spans="1:13" ht="15.75" customHeight="1">
      <c r="A40" s="551"/>
      <c r="B40" s="531" t="s">
        <v>2306</v>
      </c>
      <c r="C40" s="532">
        <v>2.2004000000000001</v>
      </c>
      <c r="D40" s="536" t="s">
        <v>1401</v>
      </c>
      <c r="E40" s="533" t="s">
        <v>2319</v>
      </c>
      <c r="F40" s="194" t="s">
        <v>593</v>
      </c>
      <c r="G40" s="534" t="s">
        <v>1393</v>
      </c>
      <c r="H40" s="534">
        <v>1</v>
      </c>
      <c r="I40" s="535">
        <v>0</v>
      </c>
      <c r="J40" s="534">
        <v>0</v>
      </c>
      <c r="K40" s="1365"/>
      <c r="L40" s="1366"/>
      <c r="M40" s="1335"/>
    </row>
    <row r="41" spans="1:13" ht="15.75" customHeight="1">
      <c r="A41" s="551"/>
      <c r="B41" s="531" t="s">
        <v>2307</v>
      </c>
      <c r="C41" s="532">
        <v>2.2004999999999999</v>
      </c>
      <c r="D41" s="536" t="s">
        <v>1393</v>
      </c>
      <c r="E41" s="533" t="s">
        <v>2319</v>
      </c>
      <c r="F41" s="194" t="s">
        <v>593</v>
      </c>
      <c r="G41" s="534" t="s">
        <v>1393</v>
      </c>
      <c r="H41" s="534">
        <v>1</v>
      </c>
      <c r="I41" s="535">
        <v>0</v>
      </c>
      <c r="J41" s="534">
        <v>0</v>
      </c>
      <c r="K41" s="1365"/>
      <c r="L41" s="1366"/>
      <c r="M41" s="1335"/>
    </row>
    <row r="42" spans="1:13" ht="15.75" customHeight="1">
      <c r="A42" s="551"/>
      <c r="B42" s="531" t="s">
        <v>2308</v>
      </c>
      <c r="C42" s="532">
        <v>2.2004999999999999</v>
      </c>
      <c r="D42" s="536" t="s">
        <v>592</v>
      </c>
      <c r="E42" s="533" t="s">
        <v>2320</v>
      </c>
      <c r="F42" s="194" t="s">
        <v>593</v>
      </c>
      <c r="G42" s="534" t="s">
        <v>1393</v>
      </c>
      <c r="H42" s="534">
        <v>1</v>
      </c>
      <c r="I42" s="535">
        <v>0</v>
      </c>
      <c r="J42" s="534">
        <v>0</v>
      </c>
      <c r="K42" s="1365"/>
      <c r="L42" s="1366"/>
      <c r="M42" s="1335"/>
    </row>
    <row r="43" spans="1:13" ht="15.75" customHeight="1">
      <c r="A43" s="551"/>
      <c r="B43" s="531" t="s">
        <v>2309</v>
      </c>
      <c r="C43" s="532">
        <v>2.2004999999999999</v>
      </c>
      <c r="D43" s="536" t="s">
        <v>1387</v>
      </c>
      <c r="E43" s="533" t="s">
        <v>2320</v>
      </c>
      <c r="F43" s="194" t="s">
        <v>593</v>
      </c>
      <c r="G43" s="534" t="s">
        <v>1393</v>
      </c>
      <c r="H43" s="534">
        <v>1</v>
      </c>
      <c r="I43" s="535">
        <v>0</v>
      </c>
      <c r="J43" s="534">
        <v>0</v>
      </c>
      <c r="K43" s="1365"/>
      <c r="L43" s="1366"/>
      <c r="M43" s="1335"/>
    </row>
    <row r="44" spans="1:13" ht="15.75" customHeight="1">
      <c r="A44" s="551"/>
      <c r="B44" s="531" t="s">
        <v>2309</v>
      </c>
      <c r="C44" s="532">
        <v>2.2004999999999999</v>
      </c>
      <c r="D44" s="536" t="s">
        <v>1388</v>
      </c>
      <c r="E44" s="533" t="s">
        <v>2320</v>
      </c>
      <c r="F44" s="194" t="s">
        <v>593</v>
      </c>
      <c r="G44" s="534" t="s">
        <v>1393</v>
      </c>
      <c r="H44" s="534">
        <v>1</v>
      </c>
      <c r="I44" s="535">
        <v>0</v>
      </c>
      <c r="J44" s="534">
        <v>0</v>
      </c>
      <c r="K44" s="1365"/>
      <c r="L44" s="1366"/>
      <c r="M44" s="1335"/>
    </row>
    <row r="45" spans="1:13" ht="15.75" customHeight="1">
      <c r="A45" s="551"/>
      <c r="B45" s="531" t="s">
        <v>2310</v>
      </c>
      <c r="C45" s="532">
        <v>2.2004999999999999</v>
      </c>
      <c r="D45" s="536" t="s">
        <v>1387</v>
      </c>
      <c r="E45" s="533" t="s">
        <v>2321</v>
      </c>
      <c r="F45" s="194" t="s">
        <v>593</v>
      </c>
      <c r="G45" s="534" t="s">
        <v>1393</v>
      </c>
      <c r="H45" s="534">
        <v>1</v>
      </c>
      <c r="I45" s="535">
        <v>0</v>
      </c>
      <c r="J45" s="534">
        <v>0</v>
      </c>
      <c r="K45" s="1365"/>
      <c r="L45" s="1366"/>
      <c r="M45" s="1335"/>
    </row>
    <row r="46" spans="1:13" ht="15.75" customHeight="1">
      <c r="A46" s="551"/>
      <c r="B46" s="531" t="s">
        <v>2311</v>
      </c>
      <c r="C46" s="532">
        <v>2.2006000000000001</v>
      </c>
      <c r="D46" s="536" t="s">
        <v>1405</v>
      </c>
      <c r="E46" s="533" t="s">
        <v>2321</v>
      </c>
      <c r="F46" s="194" t="s">
        <v>593</v>
      </c>
      <c r="G46" s="534" t="s">
        <v>1393</v>
      </c>
      <c r="H46" s="534">
        <v>1</v>
      </c>
      <c r="I46" s="535">
        <v>0</v>
      </c>
      <c r="J46" s="534">
        <v>0</v>
      </c>
      <c r="K46" s="1365"/>
      <c r="L46" s="1366"/>
      <c r="M46" s="1335"/>
    </row>
    <row r="47" spans="1:13" ht="15.75" customHeight="1">
      <c r="A47" s="551"/>
      <c r="B47" s="531" t="s">
        <v>2311</v>
      </c>
      <c r="C47" s="532">
        <v>2.2006000000000001</v>
      </c>
      <c r="D47" s="536" t="s">
        <v>1390</v>
      </c>
      <c r="E47" s="533" t="s">
        <v>2321</v>
      </c>
      <c r="F47" s="194" t="s">
        <v>593</v>
      </c>
      <c r="G47" s="534" t="s">
        <v>1393</v>
      </c>
      <c r="H47" s="534">
        <v>1</v>
      </c>
      <c r="I47" s="535">
        <v>0</v>
      </c>
      <c r="J47" s="534">
        <v>0</v>
      </c>
      <c r="K47" s="1365"/>
      <c r="L47" s="1366"/>
      <c r="M47" s="1335"/>
    </row>
    <row r="48" spans="1:13" ht="15.75" customHeight="1" thickBot="1">
      <c r="A48" s="185"/>
      <c r="B48" s="211" t="s">
        <v>2312</v>
      </c>
      <c r="C48" s="546">
        <v>2.2006000000000001</v>
      </c>
      <c r="D48" s="547" t="s">
        <v>592</v>
      </c>
      <c r="E48" s="231" t="s">
        <v>2322</v>
      </c>
      <c r="F48" s="198" t="s">
        <v>593</v>
      </c>
      <c r="G48" s="214" t="s">
        <v>1393</v>
      </c>
      <c r="H48" s="214">
        <v>1</v>
      </c>
      <c r="I48" s="548">
        <v>0</v>
      </c>
      <c r="J48" s="250">
        <v>0</v>
      </c>
      <c r="K48" s="1367"/>
      <c r="L48" s="1368"/>
      <c r="M48" s="1336"/>
    </row>
    <row r="50" spans="1:13" ht="18.75" thickBot="1">
      <c r="A50" s="1095" t="s">
        <v>2324</v>
      </c>
      <c r="B50" s="1095"/>
    </row>
    <row r="51" spans="1:13" ht="26.25" customHeight="1" thickBot="1">
      <c r="B51" s="1332" t="s">
        <v>7</v>
      </c>
      <c r="C51" s="1333"/>
      <c r="D51" s="1333"/>
      <c r="E51" s="1333"/>
      <c r="F51" s="1333"/>
      <c r="G51" s="1333"/>
      <c r="H51" s="1333"/>
      <c r="I51" s="1333"/>
      <c r="J51" s="1369"/>
      <c r="K51" s="1360" t="s">
        <v>2325</v>
      </c>
      <c r="L51" s="1361"/>
      <c r="M51" s="1362"/>
    </row>
    <row r="52" spans="1:13" ht="64.5" thickBot="1">
      <c r="B52" s="1370"/>
      <c r="C52" s="1371"/>
      <c r="D52" s="1371"/>
      <c r="E52" s="1371"/>
      <c r="F52" s="1371"/>
      <c r="G52" s="1371"/>
      <c r="H52" s="1371"/>
      <c r="I52" s="1371"/>
      <c r="J52" s="1372"/>
      <c r="K52" s="854" t="s">
        <v>2396</v>
      </c>
      <c r="L52" s="854" t="s">
        <v>2326</v>
      </c>
      <c r="M52" s="854" t="s">
        <v>2347</v>
      </c>
    </row>
    <row r="53" spans="1:13" ht="39" customHeight="1">
      <c r="A53" s="967" t="s">
        <v>583</v>
      </c>
      <c r="B53" s="664" t="s">
        <v>584</v>
      </c>
      <c r="C53" s="968" t="s">
        <v>219</v>
      </c>
      <c r="D53" s="169" t="s">
        <v>251</v>
      </c>
      <c r="E53" s="169" t="s">
        <v>585</v>
      </c>
      <c r="F53" s="170" t="s">
        <v>586</v>
      </c>
      <c r="G53" s="170" t="s">
        <v>587</v>
      </c>
      <c r="H53" s="169" t="s">
        <v>588</v>
      </c>
      <c r="I53" s="969" t="s">
        <v>589</v>
      </c>
      <c r="J53" s="169" t="s">
        <v>590</v>
      </c>
      <c r="K53" s="1363" t="s">
        <v>1039</v>
      </c>
      <c r="L53" s="1363"/>
      <c r="M53" s="1364"/>
    </row>
    <row r="54" spans="1:13" ht="15.75" customHeight="1">
      <c r="A54" s="551"/>
      <c r="B54" s="531" t="s">
        <v>2327</v>
      </c>
      <c r="C54" s="532" t="s">
        <v>2405</v>
      </c>
      <c r="D54" s="194" t="s">
        <v>1389</v>
      </c>
      <c r="E54" s="533" t="s">
        <v>2341</v>
      </c>
      <c r="F54" s="194" t="s">
        <v>593</v>
      </c>
      <c r="G54" s="534" t="s">
        <v>1389</v>
      </c>
      <c r="H54" s="534">
        <v>1</v>
      </c>
      <c r="I54" s="535">
        <v>0</v>
      </c>
      <c r="J54" s="534">
        <v>0</v>
      </c>
      <c r="K54" s="1365"/>
      <c r="L54" s="1366"/>
      <c r="M54" s="1335"/>
    </row>
    <row r="55" spans="1:13" ht="15.75" customHeight="1">
      <c r="A55" s="551"/>
      <c r="B55" s="531" t="s">
        <v>2328</v>
      </c>
      <c r="C55" s="532" t="s">
        <v>2404</v>
      </c>
      <c r="D55" s="194" t="s">
        <v>1405</v>
      </c>
      <c r="E55" s="533" t="s">
        <v>2341</v>
      </c>
      <c r="F55" s="194" t="s">
        <v>593</v>
      </c>
      <c r="G55" s="534" t="s">
        <v>1389</v>
      </c>
      <c r="H55" s="534">
        <v>1</v>
      </c>
      <c r="I55" s="535">
        <v>0</v>
      </c>
      <c r="J55" s="534">
        <v>0</v>
      </c>
      <c r="K55" s="1365"/>
      <c r="L55" s="1366"/>
      <c r="M55" s="1335"/>
    </row>
    <row r="56" spans="1:13" ht="15.75" customHeight="1">
      <c r="A56" s="551"/>
      <c r="B56" s="531" t="s">
        <v>2329</v>
      </c>
      <c r="C56" s="532" t="s">
        <v>2404</v>
      </c>
      <c r="D56" s="194" t="s">
        <v>1388</v>
      </c>
      <c r="E56" s="533" t="s">
        <v>2342</v>
      </c>
      <c r="F56" s="194" t="s">
        <v>593</v>
      </c>
      <c r="G56" s="534" t="s">
        <v>1389</v>
      </c>
      <c r="H56" s="534">
        <v>1</v>
      </c>
      <c r="I56" s="535">
        <v>0</v>
      </c>
      <c r="J56" s="534">
        <v>0</v>
      </c>
      <c r="K56" s="1365"/>
      <c r="L56" s="1366"/>
      <c r="M56" s="1335"/>
    </row>
    <row r="57" spans="1:13" ht="15.75" customHeight="1">
      <c r="A57" s="551"/>
      <c r="B57" s="531" t="s">
        <v>2330</v>
      </c>
      <c r="C57" s="532" t="s">
        <v>2403</v>
      </c>
      <c r="D57" s="194" t="s">
        <v>1388</v>
      </c>
      <c r="E57" s="533" t="s">
        <v>2342</v>
      </c>
      <c r="F57" s="194" t="s">
        <v>593</v>
      </c>
      <c r="G57" s="534" t="s">
        <v>1389</v>
      </c>
      <c r="H57" s="534">
        <v>1</v>
      </c>
      <c r="I57" s="535">
        <v>0</v>
      </c>
      <c r="J57" s="534">
        <v>0</v>
      </c>
      <c r="K57" s="1365"/>
      <c r="L57" s="1366"/>
      <c r="M57" s="1335"/>
    </row>
    <row r="58" spans="1:13" ht="15.75" customHeight="1">
      <c r="A58" s="551"/>
      <c r="B58" s="531" t="s">
        <v>2331</v>
      </c>
      <c r="C58" s="532" t="s">
        <v>2403</v>
      </c>
      <c r="D58" s="194" t="s">
        <v>1388</v>
      </c>
      <c r="E58" s="533" t="s">
        <v>2343</v>
      </c>
      <c r="F58" s="194" t="s">
        <v>593</v>
      </c>
      <c r="G58" s="534" t="s">
        <v>1389</v>
      </c>
      <c r="H58" s="534">
        <v>1</v>
      </c>
      <c r="I58" s="535">
        <v>0</v>
      </c>
      <c r="J58" s="534">
        <v>0</v>
      </c>
      <c r="K58" s="1365"/>
      <c r="L58" s="1366"/>
      <c r="M58" s="1335"/>
    </row>
    <row r="59" spans="1:13" ht="15.75" customHeight="1">
      <c r="A59" s="551"/>
      <c r="B59" s="531" t="s">
        <v>2331</v>
      </c>
      <c r="C59" s="532" t="s">
        <v>2403</v>
      </c>
      <c r="D59" s="194" t="s">
        <v>592</v>
      </c>
      <c r="E59" s="533" t="s">
        <v>2343</v>
      </c>
      <c r="F59" s="194" t="s">
        <v>593</v>
      </c>
      <c r="G59" s="534" t="s">
        <v>1389</v>
      </c>
      <c r="H59" s="534">
        <v>1</v>
      </c>
      <c r="I59" s="535">
        <v>0</v>
      </c>
      <c r="J59" s="534">
        <v>0</v>
      </c>
      <c r="K59" s="1365"/>
      <c r="L59" s="1366"/>
      <c r="M59" s="1335"/>
    </row>
    <row r="60" spans="1:13" ht="15.75" customHeight="1">
      <c r="A60" s="551"/>
      <c r="B60" s="531" t="s">
        <v>2332</v>
      </c>
      <c r="C60" s="532" t="s">
        <v>2403</v>
      </c>
      <c r="D60" s="194" t="s">
        <v>1390</v>
      </c>
      <c r="E60" s="533" t="s">
        <v>2343</v>
      </c>
      <c r="F60" s="194" t="s">
        <v>593</v>
      </c>
      <c r="G60" s="534" t="s">
        <v>1389</v>
      </c>
      <c r="H60" s="534">
        <v>1</v>
      </c>
      <c r="I60" s="535">
        <v>0</v>
      </c>
      <c r="J60" s="534">
        <v>0</v>
      </c>
      <c r="K60" s="1365"/>
      <c r="L60" s="1366"/>
      <c r="M60" s="1335"/>
    </row>
    <row r="61" spans="1:13" ht="15.75" customHeight="1">
      <c r="A61" s="551"/>
      <c r="B61" s="531" t="s">
        <v>2333</v>
      </c>
      <c r="C61" s="532" t="s">
        <v>2404</v>
      </c>
      <c r="D61" s="194" t="s">
        <v>1388</v>
      </c>
      <c r="E61" s="533" t="s">
        <v>2344</v>
      </c>
      <c r="F61" s="194" t="s">
        <v>593</v>
      </c>
      <c r="G61" s="534" t="s">
        <v>1393</v>
      </c>
      <c r="H61" s="534">
        <v>1</v>
      </c>
      <c r="I61" s="535">
        <v>0</v>
      </c>
      <c r="J61" s="534">
        <v>0</v>
      </c>
      <c r="K61" s="1365"/>
      <c r="L61" s="1366"/>
      <c r="M61" s="1335"/>
    </row>
    <row r="62" spans="1:13" ht="15.75" customHeight="1">
      <c r="A62" s="551"/>
      <c r="B62" s="531" t="s">
        <v>2334</v>
      </c>
      <c r="C62" s="532" t="s">
        <v>2404</v>
      </c>
      <c r="D62" s="194" t="s">
        <v>1388</v>
      </c>
      <c r="E62" s="533" t="s">
        <v>2344</v>
      </c>
      <c r="F62" s="194" t="s">
        <v>593</v>
      </c>
      <c r="G62" s="534" t="s">
        <v>1389</v>
      </c>
      <c r="H62" s="534">
        <v>1</v>
      </c>
      <c r="I62" s="535">
        <v>0</v>
      </c>
      <c r="J62" s="534">
        <v>0</v>
      </c>
      <c r="K62" s="1365"/>
      <c r="L62" s="1366"/>
      <c r="M62" s="1335"/>
    </row>
    <row r="63" spans="1:13" ht="15.75" customHeight="1">
      <c r="A63" s="551"/>
      <c r="B63" s="531" t="s">
        <v>2335</v>
      </c>
      <c r="C63" s="532" t="s">
        <v>2405</v>
      </c>
      <c r="D63" s="536" t="s">
        <v>1393</v>
      </c>
      <c r="E63" s="533" t="s">
        <v>2344</v>
      </c>
      <c r="F63" s="194" t="s">
        <v>593</v>
      </c>
      <c r="G63" s="534" t="s">
        <v>1393</v>
      </c>
      <c r="H63" s="534">
        <v>1</v>
      </c>
      <c r="I63" s="535">
        <v>0</v>
      </c>
      <c r="J63" s="534">
        <v>0</v>
      </c>
      <c r="K63" s="1365"/>
      <c r="L63" s="1366"/>
      <c r="M63" s="1335"/>
    </row>
    <row r="64" spans="1:13" ht="15.75" customHeight="1">
      <c r="A64" s="551"/>
      <c r="B64" s="531" t="s">
        <v>2336</v>
      </c>
      <c r="C64" s="532" t="s">
        <v>2406</v>
      </c>
      <c r="D64" s="536" t="s">
        <v>1389</v>
      </c>
      <c r="E64" s="533" t="s">
        <v>2345</v>
      </c>
      <c r="F64" s="194" t="s">
        <v>593</v>
      </c>
      <c r="G64" s="534" t="s">
        <v>1393</v>
      </c>
      <c r="H64" s="534">
        <v>1</v>
      </c>
      <c r="I64" s="535">
        <v>0</v>
      </c>
      <c r="J64" s="534">
        <v>0</v>
      </c>
      <c r="K64" s="1365"/>
      <c r="L64" s="1366"/>
      <c r="M64" s="1335"/>
    </row>
    <row r="65" spans="1:13" ht="15.75" customHeight="1">
      <c r="A65" s="551"/>
      <c r="B65" s="531" t="s">
        <v>2336</v>
      </c>
      <c r="C65" s="532" t="s">
        <v>2406</v>
      </c>
      <c r="D65" s="536" t="s">
        <v>1390</v>
      </c>
      <c r="E65" s="533" t="s">
        <v>2345</v>
      </c>
      <c r="F65" s="194" t="s">
        <v>593</v>
      </c>
      <c r="G65" s="534" t="s">
        <v>1393</v>
      </c>
      <c r="H65" s="534">
        <v>1</v>
      </c>
      <c r="I65" s="535">
        <v>0</v>
      </c>
      <c r="J65" s="534">
        <v>0</v>
      </c>
      <c r="K65" s="1365"/>
      <c r="L65" s="1366"/>
      <c r="M65" s="1335"/>
    </row>
    <row r="66" spans="1:13" ht="15.75" customHeight="1">
      <c r="A66" s="551"/>
      <c r="B66" s="531" t="s">
        <v>2337</v>
      </c>
      <c r="C66" s="532" t="s">
        <v>2405</v>
      </c>
      <c r="D66" s="536" t="s">
        <v>1389</v>
      </c>
      <c r="E66" s="533" t="s">
        <v>2313</v>
      </c>
      <c r="F66" s="194" t="s">
        <v>593</v>
      </c>
      <c r="G66" s="534" t="s">
        <v>1389</v>
      </c>
      <c r="H66" s="534">
        <v>1</v>
      </c>
      <c r="I66" s="535">
        <v>0</v>
      </c>
      <c r="J66" s="534">
        <v>0</v>
      </c>
      <c r="K66" s="1365"/>
      <c r="L66" s="1366"/>
      <c r="M66" s="1335"/>
    </row>
    <row r="67" spans="1:13" ht="15.75" customHeight="1">
      <c r="A67" s="551"/>
      <c r="B67" s="531" t="s">
        <v>2338</v>
      </c>
      <c r="C67" s="532" t="s">
        <v>2405</v>
      </c>
      <c r="D67" s="536" t="s">
        <v>592</v>
      </c>
      <c r="E67" s="533" t="s">
        <v>2314</v>
      </c>
      <c r="F67" s="194" t="s">
        <v>593</v>
      </c>
      <c r="G67" s="534" t="s">
        <v>1393</v>
      </c>
      <c r="H67" s="534">
        <v>1</v>
      </c>
      <c r="I67" s="535">
        <v>0</v>
      </c>
      <c r="J67" s="534">
        <v>0</v>
      </c>
      <c r="K67" s="1365"/>
      <c r="L67" s="1366"/>
      <c r="M67" s="1335"/>
    </row>
    <row r="68" spans="1:13" ht="15.75" customHeight="1">
      <c r="A68" s="551"/>
      <c r="B68" s="531" t="s">
        <v>2339</v>
      </c>
      <c r="C68" s="532" t="s">
        <v>2406</v>
      </c>
      <c r="D68" s="536" t="s">
        <v>1388</v>
      </c>
      <c r="E68" s="533" t="s">
        <v>2315</v>
      </c>
      <c r="F68" s="194" t="s">
        <v>593</v>
      </c>
      <c r="G68" s="534" t="s">
        <v>1393</v>
      </c>
      <c r="H68" s="534">
        <v>1</v>
      </c>
      <c r="I68" s="535">
        <v>0</v>
      </c>
      <c r="J68" s="534">
        <v>0</v>
      </c>
      <c r="K68" s="1365"/>
      <c r="L68" s="1366"/>
      <c r="M68" s="1335"/>
    </row>
    <row r="69" spans="1:13" ht="15.75" customHeight="1">
      <c r="A69" s="551"/>
      <c r="B69" s="531" t="s">
        <v>2339</v>
      </c>
      <c r="C69" s="532" t="s">
        <v>2406</v>
      </c>
      <c r="D69" s="536" t="s">
        <v>1393</v>
      </c>
      <c r="E69" s="533" t="s">
        <v>2315</v>
      </c>
      <c r="F69" s="194" t="s">
        <v>593</v>
      </c>
      <c r="G69" s="534" t="s">
        <v>1393</v>
      </c>
      <c r="H69" s="534">
        <v>1</v>
      </c>
      <c r="I69" s="535">
        <v>0</v>
      </c>
      <c r="J69" s="534">
        <v>0</v>
      </c>
      <c r="K69" s="1365"/>
      <c r="L69" s="1366"/>
      <c r="M69" s="1335"/>
    </row>
    <row r="70" spans="1:13" ht="15.75" customHeight="1" thickBot="1">
      <c r="A70" s="556"/>
      <c r="B70" s="247" t="s">
        <v>2340</v>
      </c>
      <c r="C70" s="440" t="s">
        <v>2405</v>
      </c>
      <c r="D70" s="583" t="s">
        <v>1388</v>
      </c>
      <c r="E70" s="249" t="s">
        <v>2346</v>
      </c>
      <c r="F70" s="186" t="s">
        <v>593</v>
      </c>
      <c r="G70" s="250" t="s">
        <v>1389</v>
      </c>
      <c r="H70" s="250">
        <v>1</v>
      </c>
      <c r="I70" s="584">
        <v>0</v>
      </c>
      <c r="J70" s="250">
        <v>0</v>
      </c>
      <c r="K70" s="1367"/>
      <c r="L70" s="1368"/>
      <c r="M70" s="1336"/>
    </row>
  </sheetData>
  <sheetProtection algorithmName="SHA-512" hashValue="+PnBJ8j+4dbL/VTRPtH8ajiuG0jGe9DWA+BhKRFTm+JBwL1TJHCOfNiR/XPhm+tk9gsysTPs0n26wHIeOk8OKQ==" saltValue="l9Oudx6P2lnG45WTmnH66A==" spinCount="100000" sheet="1" objects="1" scenarios="1"/>
  <protectedRanges>
    <protectedRange sqref="K10:M22 K29:M47 K54:M70" name="Range1"/>
  </protectedRanges>
  <mergeCells count="18">
    <mergeCell ref="K10:M23"/>
    <mergeCell ref="B51:J52"/>
    <mergeCell ref="K51:M51"/>
    <mergeCell ref="K53:M53"/>
    <mergeCell ref="K54:M70"/>
    <mergeCell ref="A1:L1"/>
    <mergeCell ref="A25:B25"/>
    <mergeCell ref="B26:J27"/>
    <mergeCell ref="K26:M26"/>
    <mergeCell ref="A50:B50"/>
    <mergeCell ref="K29:M48"/>
    <mergeCell ref="K28:M28"/>
    <mergeCell ref="A3:L3"/>
    <mergeCell ref="A4:L4"/>
    <mergeCell ref="A6:B6"/>
    <mergeCell ref="B7:J8"/>
    <mergeCell ref="K7:M7"/>
    <mergeCell ref="K9:M9"/>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zoomScale="85" zoomScaleNormal="85" workbookViewId="0">
      <selection activeCell="N26" sqref="N26"/>
    </sheetView>
  </sheetViews>
  <sheetFormatPr defaultColWidth="35" defaultRowHeight="14.25"/>
  <cols>
    <col min="1" max="1" width="7.28515625" style="1" bestFit="1" customWidth="1"/>
    <col min="2" max="2" width="21.42578125" style="157" bestFit="1" customWidth="1"/>
    <col min="3" max="3" width="8.140625" style="240" bestFit="1" customWidth="1"/>
    <col min="4" max="4" width="9.7109375" style="157" bestFit="1" customWidth="1"/>
    <col min="5" max="5" width="21" style="157" bestFit="1" customWidth="1"/>
    <col min="6" max="6" width="10.140625" style="157" bestFit="1" customWidth="1"/>
    <col min="7" max="7" width="5.5703125" style="157" bestFit="1" customWidth="1"/>
    <col min="8" max="8" width="9.5703125" style="157" bestFit="1" customWidth="1"/>
    <col min="9" max="10" width="14.5703125" style="157" bestFit="1" customWidth="1"/>
    <col min="11" max="11" width="14.28515625" style="158" bestFit="1" customWidth="1"/>
    <col min="12" max="12" width="16.5703125" style="1" customWidth="1"/>
    <col min="13" max="13" width="14.28515625" style="1" bestFit="1" customWidth="1"/>
    <col min="14" max="16357" width="35" style="1"/>
    <col min="16358" max="16358" width="35" style="1" customWidth="1"/>
    <col min="16359" max="16384" width="35" style="1"/>
  </cols>
  <sheetData>
    <row r="1" spans="1:14" ht="18">
      <c r="A1" s="1104" t="s">
        <v>1036</v>
      </c>
      <c r="B1" s="1104"/>
      <c r="C1" s="1104"/>
      <c r="D1" s="1104"/>
      <c r="E1" s="1104"/>
      <c r="F1" s="1104"/>
      <c r="G1" s="1104"/>
      <c r="H1" s="1104"/>
      <c r="I1" s="1104"/>
      <c r="J1" s="1104"/>
      <c r="K1" s="1104"/>
      <c r="L1" s="1104"/>
      <c r="M1" s="1104"/>
      <c r="N1" s="1104"/>
    </row>
    <row r="2" spans="1:14" ht="15.75">
      <c r="A2" s="1105" t="s">
        <v>1</v>
      </c>
      <c r="B2" s="1105"/>
      <c r="C2" s="1105"/>
      <c r="D2" s="1105"/>
      <c r="E2" s="1105"/>
      <c r="F2" s="1105"/>
      <c r="G2" s="1105"/>
      <c r="H2" s="1105"/>
      <c r="I2" s="1105"/>
      <c r="J2" s="1105"/>
      <c r="K2" s="1105"/>
      <c r="L2" s="1105"/>
      <c r="M2" s="36"/>
    </row>
    <row r="3" spans="1:14" ht="15">
      <c r="A3" s="1105" t="s">
        <v>275</v>
      </c>
      <c r="B3" s="1105"/>
      <c r="C3" s="1105"/>
      <c r="D3" s="1105"/>
      <c r="E3" s="1105"/>
      <c r="F3" s="1105"/>
      <c r="G3" s="1105"/>
      <c r="H3" s="1105"/>
      <c r="I3" s="1105"/>
      <c r="J3" s="1105"/>
      <c r="K3" s="1105"/>
      <c r="L3" s="1105"/>
    </row>
    <row r="4" spans="1:14" ht="15">
      <c r="A4" s="1105" t="s">
        <v>1182</v>
      </c>
      <c r="B4" s="1105"/>
      <c r="C4" s="1105"/>
      <c r="D4" s="1105"/>
      <c r="E4" s="1105"/>
      <c r="F4" s="1105"/>
      <c r="G4" s="1105"/>
      <c r="H4" s="1105"/>
      <c r="I4" s="1105"/>
      <c r="J4" s="1105"/>
      <c r="K4" s="1105"/>
      <c r="L4" s="1105"/>
    </row>
    <row r="6" spans="1:14" ht="18.75" thickBot="1">
      <c r="A6" s="1095" t="s">
        <v>1128</v>
      </c>
      <c r="B6" s="1095"/>
    </row>
    <row r="7" spans="1:14" ht="26.25" customHeight="1" thickBot="1">
      <c r="B7" s="1332" t="s">
        <v>5</v>
      </c>
      <c r="C7" s="1333"/>
      <c r="D7" s="1333"/>
      <c r="E7" s="1333"/>
      <c r="F7" s="1333"/>
      <c r="G7" s="1333"/>
      <c r="H7" s="1333"/>
      <c r="I7" s="1333"/>
      <c r="J7" s="1369"/>
      <c r="K7" s="1360" t="s">
        <v>1392</v>
      </c>
      <c r="L7" s="1361"/>
      <c r="M7" s="1362"/>
    </row>
    <row r="8" spans="1:14" ht="64.5" thickBot="1">
      <c r="B8" s="1370"/>
      <c r="C8" s="1371"/>
      <c r="D8" s="1371"/>
      <c r="E8" s="1371"/>
      <c r="F8" s="1371"/>
      <c r="G8" s="1371"/>
      <c r="H8" s="1371"/>
      <c r="I8" s="1371"/>
      <c r="J8" s="1372"/>
      <c r="K8" s="854" t="s">
        <v>2394</v>
      </c>
      <c r="L8" s="854" t="s">
        <v>2392</v>
      </c>
      <c r="M8" s="854" t="s">
        <v>2393</v>
      </c>
    </row>
    <row r="9" spans="1:14" ht="39" customHeight="1">
      <c r="A9" s="852" t="s">
        <v>583</v>
      </c>
      <c r="B9" s="187" t="s">
        <v>584</v>
      </c>
      <c r="C9" s="242" t="s">
        <v>219</v>
      </c>
      <c r="D9" s="188" t="s">
        <v>251</v>
      </c>
      <c r="E9" s="188" t="s">
        <v>585</v>
      </c>
      <c r="F9" s="189" t="s">
        <v>586</v>
      </c>
      <c r="G9" s="189" t="s">
        <v>587</v>
      </c>
      <c r="H9" s="188" t="s">
        <v>588</v>
      </c>
      <c r="I9" s="200" t="s">
        <v>589</v>
      </c>
      <c r="J9" s="188" t="s">
        <v>590</v>
      </c>
      <c r="K9" s="1376" t="s">
        <v>1039</v>
      </c>
      <c r="L9" s="1376"/>
      <c r="M9" s="1377"/>
    </row>
    <row r="10" spans="1:14" ht="15.75" customHeight="1">
      <c r="A10" s="855"/>
      <c r="B10" s="207" t="s">
        <v>2348</v>
      </c>
      <c r="C10" s="414">
        <v>250.06</v>
      </c>
      <c r="D10" s="197" t="s">
        <v>592</v>
      </c>
      <c r="E10" s="230" t="s">
        <v>2376</v>
      </c>
      <c r="F10" s="197" t="s">
        <v>593</v>
      </c>
      <c r="G10" s="210" t="s">
        <v>1389</v>
      </c>
      <c r="H10" s="210">
        <v>1</v>
      </c>
      <c r="I10" s="538">
        <v>0</v>
      </c>
      <c r="J10" s="210">
        <v>0</v>
      </c>
      <c r="K10" s="1373"/>
      <c r="L10" s="1374"/>
      <c r="M10" s="1375"/>
    </row>
    <row r="11" spans="1:14" ht="15.75" customHeight="1">
      <c r="A11" s="551"/>
      <c r="B11" s="531" t="s">
        <v>2348</v>
      </c>
      <c r="C11" s="532">
        <v>250.06</v>
      </c>
      <c r="D11" s="194" t="s">
        <v>592</v>
      </c>
      <c r="E11" s="533" t="s">
        <v>2376</v>
      </c>
      <c r="F11" s="194" t="s">
        <v>593</v>
      </c>
      <c r="G11" s="534" t="s">
        <v>1389</v>
      </c>
      <c r="H11" s="210">
        <v>1</v>
      </c>
      <c r="I11" s="538">
        <v>0</v>
      </c>
      <c r="J11" s="210">
        <v>0</v>
      </c>
      <c r="K11" s="1365"/>
      <c r="L11" s="1366"/>
      <c r="M11" s="1335"/>
    </row>
    <row r="12" spans="1:14" ht="15.75" customHeight="1">
      <c r="A12" s="551"/>
      <c r="B12" s="531" t="s">
        <v>2349</v>
      </c>
      <c r="C12" s="532">
        <v>250.06</v>
      </c>
      <c r="D12" s="194" t="s">
        <v>1393</v>
      </c>
      <c r="E12" s="533" t="s">
        <v>2377</v>
      </c>
      <c r="F12" s="194" t="s">
        <v>593</v>
      </c>
      <c r="G12" s="534" t="s">
        <v>1389</v>
      </c>
      <c r="H12" s="210">
        <v>1</v>
      </c>
      <c r="I12" s="538">
        <v>0</v>
      </c>
      <c r="J12" s="210">
        <v>0</v>
      </c>
      <c r="K12" s="1365"/>
      <c r="L12" s="1366"/>
      <c r="M12" s="1335"/>
    </row>
    <row r="13" spans="1:14" ht="15.75" customHeight="1">
      <c r="A13" s="551"/>
      <c r="B13" s="531" t="s">
        <v>2350</v>
      </c>
      <c r="C13" s="532">
        <v>250.06</v>
      </c>
      <c r="D13" s="194" t="s">
        <v>1405</v>
      </c>
      <c r="E13" s="533" t="s">
        <v>2378</v>
      </c>
      <c r="F13" s="194" t="s">
        <v>593</v>
      </c>
      <c r="G13" s="534" t="s">
        <v>1389</v>
      </c>
      <c r="H13" s="210">
        <v>1</v>
      </c>
      <c r="I13" s="538">
        <v>0</v>
      </c>
      <c r="J13" s="210">
        <v>0</v>
      </c>
      <c r="K13" s="1365"/>
      <c r="L13" s="1366"/>
      <c r="M13" s="1335"/>
    </row>
    <row r="14" spans="1:14" ht="15.75" customHeight="1">
      <c r="A14" s="551"/>
      <c r="B14" s="531" t="s">
        <v>2351</v>
      </c>
      <c r="C14" s="532">
        <v>250.06</v>
      </c>
      <c r="D14" s="194" t="s">
        <v>592</v>
      </c>
      <c r="E14" s="533" t="s">
        <v>2378</v>
      </c>
      <c r="F14" s="194" t="s">
        <v>593</v>
      </c>
      <c r="G14" s="534" t="s">
        <v>1389</v>
      </c>
      <c r="H14" s="210">
        <v>1</v>
      </c>
      <c r="I14" s="538">
        <v>0</v>
      </c>
      <c r="J14" s="210">
        <v>0</v>
      </c>
      <c r="K14" s="1365"/>
      <c r="L14" s="1366"/>
      <c r="M14" s="1335"/>
    </row>
    <row r="15" spans="1:14" ht="15.75" customHeight="1">
      <c r="A15" s="551"/>
      <c r="B15" s="531" t="s">
        <v>2352</v>
      </c>
      <c r="C15" s="532">
        <v>250.04</v>
      </c>
      <c r="D15" s="194" t="s">
        <v>1391</v>
      </c>
      <c r="E15" s="533" t="s">
        <v>2378</v>
      </c>
      <c r="F15" s="194" t="s">
        <v>593</v>
      </c>
      <c r="G15" s="534" t="s">
        <v>1389</v>
      </c>
      <c r="H15" s="210">
        <v>1</v>
      </c>
      <c r="I15" s="538">
        <v>0</v>
      </c>
      <c r="J15" s="210">
        <v>0</v>
      </c>
      <c r="K15" s="1365"/>
      <c r="L15" s="1366"/>
      <c r="M15" s="1335"/>
    </row>
    <row r="16" spans="1:14" ht="15.75" customHeight="1">
      <c r="A16" s="551"/>
      <c r="B16" s="531" t="s">
        <v>2353</v>
      </c>
      <c r="C16" s="532">
        <v>250.06</v>
      </c>
      <c r="D16" s="194" t="s">
        <v>592</v>
      </c>
      <c r="E16" s="533" t="s">
        <v>2379</v>
      </c>
      <c r="F16" s="194" t="s">
        <v>593</v>
      </c>
      <c r="G16" s="534" t="s">
        <v>1393</v>
      </c>
      <c r="H16" s="210">
        <v>1</v>
      </c>
      <c r="I16" s="538">
        <v>0</v>
      </c>
      <c r="J16" s="210">
        <v>0</v>
      </c>
      <c r="K16" s="1365"/>
      <c r="L16" s="1366"/>
      <c r="M16" s="1335"/>
    </row>
    <row r="17" spans="1:13" ht="15.75" customHeight="1">
      <c r="A17" s="551"/>
      <c r="B17" s="531" t="s">
        <v>2354</v>
      </c>
      <c r="C17" s="532">
        <v>250.08</v>
      </c>
      <c r="D17" s="194" t="s">
        <v>1398</v>
      </c>
      <c r="E17" s="533" t="s">
        <v>2380</v>
      </c>
      <c r="F17" s="194" t="s">
        <v>593</v>
      </c>
      <c r="G17" s="534" t="s">
        <v>1393</v>
      </c>
      <c r="H17" s="210">
        <v>1</v>
      </c>
      <c r="I17" s="538">
        <v>0</v>
      </c>
      <c r="J17" s="210">
        <v>0</v>
      </c>
      <c r="K17" s="1365"/>
      <c r="L17" s="1366"/>
      <c r="M17" s="1335"/>
    </row>
    <row r="18" spans="1:13" ht="15.75" customHeight="1">
      <c r="A18" s="551"/>
      <c r="B18" s="531" t="s">
        <v>2355</v>
      </c>
      <c r="C18" s="532">
        <v>250.08</v>
      </c>
      <c r="D18" s="194" t="s">
        <v>592</v>
      </c>
      <c r="E18" s="533" t="s">
        <v>2381</v>
      </c>
      <c r="F18" s="194" t="s">
        <v>593</v>
      </c>
      <c r="G18" s="534" t="s">
        <v>1393</v>
      </c>
      <c r="H18" s="210">
        <v>1</v>
      </c>
      <c r="I18" s="538">
        <v>0</v>
      </c>
      <c r="J18" s="210">
        <v>0</v>
      </c>
      <c r="K18" s="1365"/>
      <c r="L18" s="1366"/>
      <c r="M18" s="1335"/>
    </row>
    <row r="19" spans="1:13" ht="15.75" customHeight="1">
      <c r="A19" s="551"/>
      <c r="B19" s="531" t="s">
        <v>2356</v>
      </c>
      <c r="C19" s="532">
        <v>250.09</v>
      </c>
      <c r="D19" s="194" t="s">
        <v>1398</v>
      </c>
      <c r="E19" s="533" t="s">
        <v>2381</v>
      </c>
      <c r="F19" s="194" t="s">
        <v>593</v>
      </c>
      <c r="G19" s="534" t="s">
        <v>1393</v>
      </c>
      <c r="H19" s="210">
        <v>1</v>
      </c>
      <c r="I19" s="538">
        <v>0</v>
      </c>
      <c r="J19" s="210">
        <v>0</v>
      </c>
      <c r="K19" s="1365"/>
      <c r="L19" s="1366"/>
      <c r="M19" s="1335"/>
    </row>
    <row r="20" spans="1:13" ht="15.75" customHeight="1">
      <c r="A20" s="551"/>
      <c r="B20" s="531" t="s">
        <v>2357</v>
      </c>
      <c r="C20" s="532">
        <v>250.06</v>
      </c>
      <c r="D20" s="194" t="s">
        <v>1389</v>
      </c>
      <c r="E20" s="533" t="s">
        <v>2382</v>
      </c>
      <c r="F20" s="194" t="s">
        <v>593</v>
      </c>
      <c r="G20" s="534" t="s">
        <v>1389</v>
      </c>
      <c r="H20" s="210">
        <v>1</v>
      </c>
      <c r="I20" s="538">
        <v>0</v>
      </c>
      <c r="J20" s="210">
        <v>0</v>
      </c>
      <c r="K20" s="1365"/>
      <c r="L20" s="1366"/>
      <c r="M20" s="1335"/>
    </row>
    <row r="21" spans="1:13" ht="15.75" customHeight="1">
      <c r="A21" s="551"/>
      <c r="B21" s="531" t="s">
        <v>2358</v>
      </c>
      <c r="C21" s="532">
        <v>250.06</v>
      </c>
      <c r="D21" s="194" t="s">
        <v>1393</v>
      </c>
      <c r="E21" s="533" t="s">
        <v>2383</v>
      </c>
      <c r="F21" s="194" t="s">
        <v>593</v>
      </c>
      <c r="G21" s="534" t="s">
        <v>1389</v>
      </c>
      <c r="H21" s="210">
        <v>1</v>
      </c>
      <c r="I21" s="538">
        <v>0</v>
      </c>
      <c r="J21" s="210">
        <v>0</v>
      </c>
      <c r="K21" s="1365"/>
      <c r="L21" s="1366"/>
      <c r="M21" s="1335"/>
    </row>
    <row r="22" spans="1:13" ht="15.75" customHeight="1">
      <c r="A22" s="551"/>
      <c r="B22" s="531" t="s">
        <v>2359</v>
      </c>
      <c r="C22" s="532">
        <v>250.06</v>
      </c>
      <c r="D22" s="194" t="s">
        <v>1390</v>
      </c>
      <c r="E22" s="533" t="s">
        <v>2383</v>
      </c>
      <c r="F22" s="194" t="s">
        <v>593</v>
      </c>
      <c r="G22" s="534" t="s">
        <v>1389</v>
      </c>
      <c r="H22" s="210">
        <v>1</v>
      </c>
      <c r="I22" s="538">
        <v>0</v>
      </c>
      <c r="J22" s="210">
        <v>0</v>
      </c>
      <c r="K22" s="1365"/>
      <c r="L22" s="1366"/>
      <c r="M22" s="1335"/>
    </row>
    <row r="23" spans="1:13" ht="15.75" customHeight="1">
      <c r="A23" s="551"/>
      <c r="B23" s="531" t="s">
        <v>2360</v>
      </c>
      <c r="C23" s="532">
        <v>250.04</v>
      </c>
      <c r="D23" s="194" t="s">
        <v>592</v>
      </c>
      <c r="E23" s="533" t="s">
        <v>2383</v>
      </c>
      <c r="F23" s="194" t="s">
        <v>593</v>
      </c>
      <c r="G23" s="534" t="s">
        <v>1389</v>
      </c>
      <c r="H23" s="210">
        <v>1</v>
      </c>
      <c r="I23" s="538">
        <v>0</v>
      </c>
      <c r="J23" s="210">
        <v>0</v>
      </c>
      <c r="K23" s="1365"/>
      <c r="L23" s="1366"/>
      <c r="M23" s="1335"/>
    </row>
    <row r="24" spans="1:13" ht="15.75" customHeight="1">
      <c r="A24" s="551"/>
      <c r="B24" s="531" t="s">
        <v>2361</v>
      </c>
      <c r="C24" s="532">
        <v>250.04</v>
      </c>
      <c r="D24" s="194" t="s">
        <v>1389</v>
      </c>
      <c r="E24" s="533" t="s">
        <v>2384</v>
      </c>
      <c r="F24" s="194" t="s">
        <v>593</v>
      </c>
      <c r="G24" s="534" t="s">
        <v>1389</v>
      </c>
      <c r="H24" s="210">
        <v>1</v>
      </c>
      <c r="I24" s="538">
        <v>0</v>
      </c>
      <c r="J24" s="210">
        <v>0</v>
      </c>
      <c r="K24" s="1365"/>
      <c r="L24" s="1366"/>
      <c r="M24" s="1335"/>
    </row>
    <row r="25" spans="1:13" ht="15.75" customHeight="1">
      <c r="A25" s="551"/>
      <c r="B25" s="531" t="s">
        <v>2361</v>
      </c>
      <c r="C25" s="532">
        <v>250.04</v>
      </c>
      <c r="D25" s="194" t="s">
        <v>1405</v>
      </c>
      <c r="E25" s="533" t="s">
        <v>2384</v>
      </c>
      <c r="F25" s="194" t="s">
        <v>593</v>
      </c>
      <c r="G25" s="534" t="s">
        <v>1389</v>
      </c>
      <c r="H25" s="210">
        <v>1</v>
      </c>
      <c r="I25" s="538">
        <v>0</v>
      </c>
      <c r="J25" s="210">
        <v>0</v>
      </c>
      <c r="K25" s="1365"/>
      <c r="L25" s="1366"/>
      <c r="M25" s="1335"/>
    </row>
    <row r="26" spans="1:13" ht="15.75" customHeight="1">
      <c r="A26" s="551"/>
      <c r="B26" s="531" t="s">
        <v>2362</v>
      </c>
      <c r="C26" s="532">
        <v>250.04</v>
      </c>
      <c r="D26" s="194" t="s">
        <v>1389</v>
      </c>
      <c r="E26" s="533" t="s">
        <v>2384</v>
      </c>
      <c r="F26" s="194" t="s">
        <v>593</v>
      </c>
      <c r="G26" s="534" t="s">
        <v>1389</v>
      </c>
      <c r="H26" s="210">
        <v>1</v>
      </c>
      <c r="I26" s="538">
        <v>0</v>
      </c>
      <c r="J26" s="210">
        <v>0</v>
      </c>
      <c r="K26" s="1365"/>
      <c r="L26" s="1366"/>
      <c r="M26" s="1335"/>
    </row>
    <row r="27" spans="1:13" ht="15.75" customHeight="1">
      <c r="A27" s="551"/>
      <c r="B27" s="531" t="s">
        <v>2363</v>
      </c>
      <c r="C27" s="532">
        <v>250.04</v>
      </c>
      <c r="D27" s="194" t="s">
        <v>1393</v>
      </c>
      <c r="E27" s="533" t="s">
        <v>2385</v>
      </c>
      <c r="F27" s="194" t="s">
        <v>593</v>
      </c>
      <c r="G27" s="534" t="s">
        <v>1389</v>
      </c>
      <c r="H27" s="210">
        <v>1</v>
      </c>
      <c r="I27" s="538">
        <v>0</v>
      </c>
      <c r="J27" s="210">
        <v>0</v>
      </c>
      <c r="K27" s="1365"/>
      <c r="L27" s="1366"/>
      <c r="M27" s="1335"/>
    </row>
    <row r="28" spans="1:13" ht="15.75" customHeight="1">
      <c r="A28" s="551"/>
      <c r="B28" s="531" t="s">
        <v>2364</v>
      </c>
      <c r="C28" s="532">
        <v>250.06</v>
      </c>
      <c r="D28" s="194" t="s">
        <v>592</v>
      </c>
      <c r="E28" s="533" t="s">
        <v>2386</v>
      </c>
      <c r="F28" s="194" t="s">
        <v>593</v>
      </c>
      <c r="G28" s="534" t="s">
        <v>1393</v>
      </c>
      <c r="H28" s="210">
        <v>1</v>
      </c>
      <c r="I28" s="538">
        <v>0</v>
      </c>
      <c r="J28" s="210">
        <v>0</v>
      </c>
      <c r="K28" s="1365"/>
      <c r="L28" s="1366"/>
      <c r="M28" s="1335"/>
    </row>
    <row r="29" spans="1:13" ht="15.75" customHeight="1">
      <c r="A29" s="551"/>
      <c r="B29" s="531" t="s">
        <v>2365</v>
      </c>
      <c r="C29" s="532">
        <v>250.06</v>
      </c>
      <c r="D29" s="194" t="s">
        <v>1405</v>
      </c>
      <c r="E29" s="533" t="s">
        <v>2386</v>
      </c>
      <c r="F29" s="194" t="s">
        <v>593</v>
      </c>
      <c r="G29" s="534" t="s">
        <v>1389</v>
      </c>
      <c r="H29" s="210">
        <v>1</v>
      </c>
      <c r="I29" s="538">
        <v>0</v>
      </c>
      <c r="J29" s="210">
        <v>0</v>
      </c>
      <c r="K29" s="1365"/>
      <c r="L29" s="1366"/>
      <c r="M29" s="1335"/>
    </row>
    <row r="30" spans="1:13" ht="15.75" customHeight="1">
      <c r="A30" s="551"/>
      <c r="B30" s="531" t="s">
        <v>2366</v>
      </c>
      <c r="C30" s="532">
        <v>250.08</v>
      </c>
      <c r="D30" s="194" t="s">
        <v>1398</v>
      </c>
      <c r="E30" s="533" t="s">
        <v>2387</v>
      </c>
      <c r="F30" s="194" t="s">
        <v>593</v>
      </c>
      <c r="G30" s="534" t="s">
        <v>1393</v>
      </c>
      <c r="H30" s="210">
        <v>1</v>
      </c>
      <c r="I30" s="538">
        <v>0</v>
      </c>
      <c r="J30" s="210">
        <v>0</v>
      </c>
      <c r="K30" s="1365"/>
      <c r="L30" s="1366"/>
      <c r="M30" s="1335"/>
    </row>
    <row r="31" spans="1:13" ht="15.75" customHeight="1">
      <c r="A31" s="551"/>
      <c r="B31" s="531" t="s">
        <v>2367</v>
      </c>
      <c r="C31" s="532">
        <v>250.06</v>
      </c>
      <c r="D31" s="194" t="s">
        <v>1388</v>
      </c>
      <c r="E31" s="533" t="s">
        <v>2387</v>
      </c>
      <c r="F31" s="194" t="s">
        <v>593</v>
      </c>
      <c r="G31" s="534" t="s">
        <v>1389</v>
      </c>
      <c r="H31" s="210">
        <v>1</v>
      </c>
      <c r="I31" s="538">
        <v>0</v>
      </c>
      <c r="J31" s="210">
        <v>0</v>
      </c>
      <c r="K31" s="1365"/>
      <c r="L31" s="1366"/>
      <c r="M31" s="1335"/>
    </row>
    <row r="32" spans="1:13" ht="15.75" customHeight="1">
      <c r="A32" s="551"/>
      <c r="B32" s="531" t="s">
        <v>2368</v>
      </c>
      <c r="C32" s="532">
        <v>250.04</v>
      </c>
      <c r="D32" s="194" t="s">
        <v>1393</v>
      </c>
      <c r="E32" s="533" t="s">
        <v>2387</v>
      </c>
      <c r="F32" s="194" t="s">
        <v>593</v>
      </c>
      <c r="G32" s="534" t="s">
        <v>1389</v>
      </c>
      <c r="H32" s="210">
        <v>1</v>
      </c>
      <c r="I32" s="538">
        <v>0</v>
      </c>
      <c r="J32" s="210">
        <v>0</v>
      </c>
      <c r="K32" s="1365"/>
      <c r="L32" s="1366"/>
      <c r="M32" s="1335"/>
    </row>
    <row r="33" spans="1:13" ht="15.75" customHeight="1">
      <c r="A33" s="551"/>
      <c r="B33" s="531" t="s">
        <v>2368</v>
      </c>
      <c r="C33" s="532">
        <v>250.04</v>
      </c>
      <c r="D33" s="194" t="s">
        <v>592</v>
      </c>
      <c r="E33" s="533" t="s">
        <v>2387</v>
      </c>
      <c r="F33" s="194" t="s">
        <v>593</v>
      </c>
      <c r="G33" s="534" t="s">
        <v>1389</v>
      </c>
      <c r="H33" s="210">
        <v>1</v>
      </c>
      <c r="I33" s="538">
        <v>0</v>
      </c>
      <c r="J33" s="210">
        <v>0</v>
      </c>
      <c r="K33" s="1365"/>
      <c r="L33" s="1366"/>
      <c r="M33" s="1335"/>
    </row>
    <row r="34" spans="1:13" ht="15.75" customHeight="1">
      <c r="A34" s="551"/>
      <c r="B34" s="531" t="s">
        <v>2369</v>
      </c>
      <c r="C34" s="532">
        <v>250.08</v>
      </c>
      <c r="D34" s="194" t="s">
        <v>592</v>
      </c>
      <c r="E34" s="533" t="s">
        <v>2388</v>
      </c>
      <c r="F34" s="194" t="s">
        <v>593</v>
      </c>
      <c r="G34" s="534" t="s">
        <v>1393</v>
      </c>
      <c r="H34" s="534">
        <v>1</v>
      </c>
      <c r="I34" s="535">
        <v>0</v>
      </c>
      <c r="J34" s="534">
        <v>0</v>
      </c>
      <c r="K34" s="1365"/>
      <c r="L34" s="1366"/>
      <c r="M34" s="1335"/>
    </row>
    <row r="35" spans="1:13" ht="15.75" customHeight="1">
      <c r="A35" s="551"/>
      <c r="B35" s="531" t="s">
        <v>2370</v>
      </c>
      <c r="C35" s="532">
        <v>250.09</v>
      </c>
      <c r="D35" s="194" t="s">
        <v>592</v>
      </c>
      <c r="E35" s="533" t="s">
        <v>2388</v>
      </c>
      <c r="F35" s="194" t="s">
        <v>593</v>
      </c>
      <c r="G35" s="534" t="s">
        <v>1393</v>
      </c>
      <c r="H35" s="534">
        <v>1</v>
      </c>
      <c r="I35" s="535">
        <v>0</v>
      </c>
      <c r="J35" s="534">
        <v>0</v>
      </c>
      <c r="K35" s="1365"/>
      <c r="L35" s="1366"/>
      <c r="M35" s="1335"/>
    </row>
    <row r="36" spans="1:13" ht="15.75" customHeight="1">
      <c r="A36" s="551"/>
      <c r="B36" s="531" t="s">
        <v>2370</v>
      </c>
      <c r="C36" s="532">
        <v>250.09</v>
      </c>
      <c r="D36" s="194" t="s">
        <v>1403</v>
      </c>
      <c r="E36" s="533" t="s">
        <v>2388</v>
      </c>
      <c r="F36" s="194" t="s">
        <v>593</v>
      </c>
      <c r="G36" s="534" t="s">
        <v>1393</v>
      </c>
      <c r="H36" s="534">
        <v>1</v>
      </c>
      <c r="I36" s="535">
        <v>0</v>
      </c>
      <c r="J36" s="534">
        <v>0</v>
      </c>
      <c r="K36" s="1365"/>
      <c r="L36" s="1366"/>
      <c r="M36" s="1335"/>
    </row>
    <row r="37" spans="1:13" ht="15.75" customHeight="1">
      <c r="A37" s="551"/>
      <c r="B37" s="531" t="s">
        <v>2371</v>
      </c>
      <c r="C37" s="532">
        <v>250.06</v>
      </c>
      <c r="D37" s="536" t="s">
        <v>592</v>
      </c>
      <c r="E37" s="533" t="s">
        <v>2388</v>
      </c>
      <c r="F37" s="194" t="s">
        <v>593</v>
      </c>
      <c r="G37" s="534" t="s">
        <v>1393</v>
      </c>
      <c r="H37" s="534">
        <v>1</v>
      </c>
      <c r="I37" s="535">
        <v>0</v>
      </c>
      <c r="J37" s="534">
        <v>0</v>
      </c>
      <c r="K37" s="1365"/>
      <c r="L37" s="1366"/>
      <c r="M37" s="1335"/>
    </row>
    <row r="38" spans="1:13" ht="15.75" customHeight="1">
      <c r="A38" s="551"/>
      <c r="B38" s="531" t="s">
        <v>2372</v>
      </c>
      <c r="C38" s="532">
        <v>250.08</v>
      </c>
      <c r="D38" s="536" t="s">
        <v>1398</v>
      </c>
      <c r="E38" s="533" t="s">
        <v>2389</v>
      </c>
      <c r="F38" s="194" t="s">
        <v>593</v>
      </c>
      <c r="G38" s="534" t="s">
        <v>1393</v>
      </c>
      <c r="H38" s="534">
        <v>1</v>
      </c>
      <c r="I38" s="535">
        <v>0</v>
      </c>
      <c r="J38" s="534">
        <v>0</v>
      </c>
      <c r="K38" s="1365"/>
      <c r="L38" s="1366"/>
      <c r="M38" s="1335"/>
    </row>
    <row r="39" spans="1:13" ht="15.75" customHeight="1">
      <c r="A39" s="551"/>
      <c r="B39" s="531" t="s">
        <v>2373</v>
      </c>
      <c r="C39" s="532">
        <v>250.08</v>
      </c>
      <c r="D39" s="536" t="s">
        <v>592</v>
      </c>
      <c r="E39" s="533" t="s">
        <v>2390</v>
      </c>
      <c r="F39" s="194" t="s">
        <v>593</v>
      </c>
      <c r="G39" s="534" t="s">
        <v>1393</v>
      </c>
      <c r="H39" s="534">
        <v>1</v>
      </c>
      <c r="I39" s="535">
        <v>0</v>
      </c>
      <c r="J39" s="534">
        <v>0</v>
      </c>
      <c r="K39" s="1365"/>
      <c r="L39" s="1366"/>
      <c r="M39" s="1335"/>
    </row>
    <row r="40" spans="1:13" ht="15.75" customHeight="1">
      <c r="A40" s="551"/>
      <c r="B40" s="531" t="s">
        <v>2374</v>
      </c>
      <c r="C40" s="532">
        <v>250.09</v>
      </c>
      <c r="D40" s="536" t="s">
        <v>1393</v>
      </c>
      <c r="E40" s="533" t="s">
        <v>2390</v>
      </c>
      <c r="F40" s="194" t="s">
        <v>593</v>
      </c>
      <c r="G40" s="534" t="s">
        <v>1393</v>
      </c>
      <c r="H40" s="534">
        <v>1</v>
      </c>
      <c r="I40" s="535">
        <v>0</v>
      </c>
      <c r="J40" s="534">
        <v>0</v>
      </c>
      <c r="K40" s="1365"/>
      <c r="L40" s="1366"/>
      <c r="M40" s="1335"/>
    </row>
    <row r="41" spans="1:13" ht="15.75" customHeight="1">
      <c r="A41" s="551"/>
      <c r="B41" s="531" t="s">
        <v>2374</v>
      </c>
      <c r="C41" s="532">
        <v>250.09</v>
      </c>
      <c r="D41" s="536" t="s">
        <v>1387</v>
      </c>
      <c r="E41" s="533" t="s">
        <v>2390</v>
      </c>
      <c r="F41" s="194" t="s">
        <v>593</v>
      </c>
      <c r="G41" s="534" t="s">
        <v>1393</v>
      </c>
      <c r="H41" s="534">
        <v>1</v>
      </c>
      <c r="I41" s="535">
        <v>0</v>
      </c>
      <c r="J41" s="534">
        <v>0</v>
      </c>
      <c r="K41" s="1365"/>
      <c r="L41" s="1366"/>
      <c r="M41" s="1335"/>
    </row>
    <row r="42" spans="1:13" ht="15.75" customHeight="1" thickBot="1">
      <c r="A42" s="185"/>
      <c r="B42" s="247" t="s">
        <v>2375</v>
      </c>
      <c r="C42" s="546">
        <v>250.06</v>
      </c>
      <c r="D42" s="547" t="s">
        <v>1389</v>
      </c>
      <c r="E42" s="231" t="s">
        <v>2391</v>
      </c>
      <c r="F42" s="198" t="s">
        <v>593</v>
      </c>
      <c r="G42" s="214" t="s">
        <v>1389</v>
      </c>
      <c r="H42" s="214">
        <v>1</v>
      </c>
      <c r="I42" s="548">
        <v>0</v>
      </c>
      <c r="J42" s="250">
        <v>0</v>
      </c>
      <c r="K42" s="1367"/>
      <c r="L42" s="1368"/>
      <c r="M42" s="1336"/>
    </row>
  </sheetData>
  <sheetProtection algorithmName="SHA-512" hashValue="JAxzf/40n1EU0cz2dKCy4ZFptXUfI1QteHOTHafmjc0Abzkiy/6j/euSximdy70Ki23rLP+WZWCLpQgITPYhEg==" saltValue="kP9TjkqAkcmrTCDOqdbEUg==" spinCount="100000" sheet="1" objects="1" scenarios="1"/>
  <protectedRanges>
    <protectedRange sqref="K10:M41" name="Range1"/>
  </protectedRanges>
  <mergeCells count="9">
    <mergeCell ref="A2:L2"/>
    <mergeCell ref="A1:N1"/>
    <mergeCell ref="K9:M9"/>
    <mergeCell ref="K10:M42"/>
    <mergeCell ref="A3:L3"/>
    <mergeCell ref="A4:L4"/>
    <mergeCell ref="A6:B6"/>
    <mergeCell ref="B7:J8"/>
    <mergeCell ref="K7:M7"/>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zoomScale="90" zoomScaleNormal="90" workbookViewId="0">
      <selection activeCell="H13" sqref="H13"/>
    </sheetView>
  </sheetViews>
  <sheetFormatPr defaultRowHeight="14.25"/>
  <cols>
    <col min="1" max="1" width="11.28515625" style="1" customWidth="1"/>
    <col min="2" max="2" width="28" style="1" customWidth="1"/>
    <col min="3" max="3" width="17.7109375" style="1" bestFit="1" customWidth="1"/>
    <col min="4" max="4" width="11.28515625" style="1" bestFit="1" customWidth="1"/>
    <col min="5" max="5" width="28.28515625" style="1" customWidth="1"/>
    <col min="6" max="6" width="18.5703125" style="1" bestFit="1" customWidth="1"/>
    <col min="7" max="7" width="11.28515625" style="1" bestFit="1" customWidth="1"/>
    <col min="8" max="8" width="27.140625" style="1" customWidth="1"/>
    <col min="9" max="9" width="17.7109375" style="1" bestFit="1" customWidth="1"/>
    <col min="10" max="10" width="11.28515625" style="1" bestFit="1" customWidth="1"/>
    <col min="11" max="11" width="27.140625" style="1" customWidth="1"/>
    <col min="12" max="12" width="17.7109375" style="1" bestFit="1" customWidth="1"/>
    <col min="13" max="16384" width="9.140625" style="1"/>
  </cols>
  <sheetData>
    <row r="1" spans="1:14" ht="18">
      <c r="A1" s="1116" t="s">
        <v>1164</v>
      </c>
      <c r="B1" s="1104"/>
      <c r="C1" s="1104"/>
      <c r="D1" s="1104"/>
      <c r="E1" s="1104"/>
      <c r="F1" s="1104"/>
      <c r="G1" s="1104"/>
      <c r="H1" s="1104"/>
      <c r="I1" s="1104"/>
      <c r="J1" s="1104"/>
      <c r="K1" s="1104"/>
    </row>
    <row r="2" spans="1:14" ht="15">
      <c r="A2" s="1105" t="s">
        <v>1165</v>
      </c>
      <c r="B2" s="1105"/>
      <c r="C2" s="1105"/>
      <c r="D2" s="1105"/>
      <c r="E2" s="1105"/>
      <c r="F2" s="1105"/>
      <c r="G2" s="1105"/>
      <c r="H2" s="1105"/>
      <c r="I2" s="1105"/>
      <c r="J2" s="1105"/>
      <c r="K2" s="1105"/>
      <c r="L2" s="1105"/>
      <c r="M2" s="1105"/>
      <c r="N2" s="1105"/>
    </row>
    <row r="3" spans="1:14" ht="15">
      <c r="A3" s="568"/>
      <c r="B3" s="568"/>
      <c r="C3" s="568"/>
      <c r="D3" s="568"/>
      <c r="E3" s="568"/>
      <c r="F3" s="568"/>
      <c r="G3" s="568"/>
      <c r="H3" s="568"/>
      <c r="I3" s="568"/>
      <c r="J3" s="568"/>
      <c r="K3" s="568"/>
      <c r="L3" s="568"/>
      <c r="M3" s="568"/>
      <c r="N3" s="568"/>
    </row>
    <row r="4" spans="1:14" ht="18">
      <c r="A4" s="59" t="s">
        <v>1166</v>
      </c>
      <c r="B4" s="59"/>
      <c r="C4" s="59"/>
      <c r="D4" s="59"/>
      <c r="E4" s="59"/>
      <c r="F4" s="59"/>
      <c r="G4" s="59"/>
      <c r="J4" s="59"/>
    </row>
    <row r="5" spans="1:14" ht="15.75" customHeight="1">
      <c r="A5" s="1089" t="s">
        <v>5</v>
      </c>
      <c r="B5" s="1089"/>
      <c r="C5" s="1089"/>
      <c r="D5" s="1089" t="s">
        <v>202</v>
      </c>
      <c r="E5" s="1089"/>
      <c r="F5" s="1089"/>
      <c r="G5" s="1089" t="s">
        <v>193</v>
      </c>
      <c r="H5" s="1089"/>
      <c r="I5" s="1089"/>
      <c r="J5" s="1089" t="s">
        <v>8</v>
      </c>
      <c r="K5" s="1089"/>
      <c r="L5" s="1089"/>
    </row>
    <row r="6" spans="1:14" ht="90">
      <c r="A6" s="576" t="s">
        <v>1167</v>
      </c>
      <c r="B6" s="33" t="s">
        <v>158</v>
      </c>
      <c r="C6" s="1036" t="s">
        <v>1038</v>
      </c>
      <c r="D6" s="576" t="s">
        <v>1167</v>
      </c>
      <c r="E6" s="33" t="s">
        <v>158</v>
      </c>
      <c r="F6" s="1036" t="s">
        <v>1038</v>
      </c>
      <c r="G6" s="576" t="s">
        <v>1167</v>
      </c>
      <c r="H6" s="33" t="s">
        <v>158</v>
      </c>
      <c r="I6" s="1036" t="s">
        <v>1038</v>
      </c>
      <c r="J6" s="576" t="s">
        <v>1167</v>
      </c>
      <c r="K6" s="33" t="s">
        <v>158</v>
      </c>
      <c r="L6" s="1036" t="s">
        <v>1038</v>
      </c>
    </row>
    <row r="7" spans="1:14" ht="28.5">
      <c r="A7" s="1378">
        <v>101</v>
      </c>
      <c r="B7" s="577" t="s">
        <v>2854</v>
      </c>
      <c r="C7" s="592"/>
      <c r="D7" s="1378">
        <v>102</v>
      </c>
      <c r="E7" s="577" t="s">
        <v>2856</v>
      </c>
      <c r="F7" s="592"/>
      <c r="G7" s="1378">
        <v>151</v>
      </c>
      <c r="H7" s="577" t="s">
        <v>2858</v>
      </c>
      <c r="I7" s="592"/>
      <c r="J7" s="1378">
        <v>152</v>
      </c>
      <c r="K7" s="577" t="s">
        <v>2860</v>
      </c>
      <c r="L7" s="592"/>
    </row>
    <row r="8" spans="1:14" ht="57">
      <c r="A8" s="1379"/>
      <c r="B8" s="577" t="s">
        <v>2855</v>
      </c>
      <c r="C8" s="592"/>
      <c r="D8" s="1379"/>
      <c r="E8" s="577" t="s">
        <v>2857</v>
      </c>
      <c r="F8" s="592"/>
      <c r="G8" s="1379"/>
      <c r="H8" s="577" t="s">
        <v>2859</v>
      </c>
      <c r="I8" s="592"/>
      <c r="J8" s="1379"/>
      <c r="K8" s="577" t="s">
        <v>2861</v>
      </c>
      <c r="L8" s="592"/>
    </row>
    <row r="10" spans="1:14" ht="15.75" customHeight="1">
      <c r="A10" s="1089" t="s">
        <v>9</v>
      </c>
      <c r="B10" s="1089"/>
      <c r="C10" s="1089"/>
      <c r="D10" s="1089" t="s">
        <v>10</v>
      </c>
      <c r="E10" s="1089"/>
      <c r="F10" s="1089"/>
      <c r="G10" s="1089" t="s">
        <v>11</v>
      </c>
      <c r="H10" s="1089"/>
      <c r="I10" s="1089"/>
      <c r="J10" s="1089" t="s">
        <v>12</v>
      </c>
      <c r="K10" s="1089"/>
      <c r="L10" s="1089"/>
    </row>
    <row r="11" spans="1:14" ht="90">
      <c r="A11" s="576" t="s">
        <v>1167</v>
      </c>
      <c r="B11" s="33" t="s">
        <v>158</v>
      </c>
      <c r="C11" s="1036" t="s">
        <v>1038</v>
      </c>
      <c r="D11" s="576" t="s">
        <v>1167</v>
      </c>
      <c r="E11" s="33" t="s">
        <v>158</v>
      </c>
      <c r="F11" s="1036" t="s">
        <v>1038</v>
      </c>
      <c r="G11" s="576" t="s">
        <v>1167</v>
      </c>
      <c r="H11" s="33" t="s">
        <v>158</v>
      </c>
      <c r="I11" s="1036" t="s">
        <v>1038</v>
      </c>
      <c r="J11" s="576" t="s">
        <v>1167</v>
      </c>
      <c r="K11" s="33" t="s">
        <v>158</v>
      </c>
      <c r="L11" s="1036" t="s">
        <v>1038</v>
      </c>
    </row>
    <row r="12" spans="1:14" ht="28.5">
      <c r="A12" s="1378">
        <v>161</v>
      </c>
      <c r="B12" s="577" t="s">
        <v>2862</v>
      </c>
      <c r="C12" s="592"/>
      <c r="D12" s="1378">
        <v>162</v>
      </c>
      <c r="E12" s="577" t="s">
        <v>2864</v>
      </c>
      <c r="F12" s="592"/>
      <c r="G12" s="1378">
        <v>201</v>
      </c>
      <c r="H12" s="577" t="s">
        <v>2866</v>
      </c>
      <c r="I12" s="592"/>
      <c r="J12" s="1378">
        <v>301</v>
      </c>
      <c r="K12" s="577" t="s">
        <v>2868</v>
      </c>
      <c r="L12" s="592"/>
    </row>
    <row r="13" spans="1:14" ht="57">
      <c r="A13" s="1379"/>
      <c r="B13" s="577" t="s">
        <v>2863</v>
      </c>
      <c r="C13" s="592"/>
      <c r="D13" s="1379"/>
      <c r="E13" s="577" t="s">
        <v>2865</v>
      </c>
      <c r="F13" s="592"/>
      <c r="G13" s="1379"/>
      <c r="H13" s="577" t="s">
        <v>2867</v>
      </c>
      <c r="I13" s="592"/>
      <c r="J13" s="1379"/>
      <c r="K13" s="577" t="s">
        <v>2869</v>
      </c>
      <c r="L13" s="592"/>
    </row>
    <row r="15" spans="1:14" ht="15">
      <c r="A15" s="578"/>
      <c r="B15" s="579"/>
      <c r="C15" s="58"/>
    </row>
    <row r="17" spans="1:12" ht="18">
      <c r="A17" s="59" t="s">
        <v>2871</v>
      </c>
      <c r="B17" s="59"/>
      <c r="C17" s="59"/>
      <c r="D17" s="59"/>
      <c r="E17" s="59"/>
      <c r="F17" s="59"/>
      <c r="G17" s="59"/>
      <c r="J17" s="59"/>
    </row>
    <row r="18" spans="1:12" ht="15.75" customHeight="1">
      <c r="A18" s="1089" t="s">
        <v>1240</v>
      </c>
      <c r="B18" s="1089"/>
      <c r="C18" s="1089"/>
      <c r="D18" s="1089" t="s">
        <v>14</v>
      </c>
      <c r="E18" s="1089"/>
      <c r="F18" s="1089"/>
      <c r="G18" s="1089" t="s">
        <v>1242</v>
      </c>
      <c r="H18" s="1089"/>
      <c r="I18" s="1089"/>
      <c r="J18" s="1089" t="s">
        <v>1243</v>
      </c>
      <c r="K18" s="1089"/>
      <c r="L18" s="1089"/>
    </row>
    <row r="19" spans="1:12" ht="90">
      <c r="A19" s="576" t="s">
        <v>1167</v>
      </c>
      <c r="B19" s="33" t="s">
        <v>158</v>
      </c>
      <c r="C19" s="1036" t="s">
        <v>1038</v>
      </c>
      <c r="D19" s="576" t="s">
        <v>1167</v>
      </c>
      <c r="E19" s="33" t="s">
        <v>158</v>
      </c>
      <c r="F19" s="1036" t="s">
        <v>1038</v>
      </c>
      <c r="G19" s="576" t="s">
        <v>1167</v>
      </c>
      <c r="H19" s="33" t="s">
        <v>158</v>
      </c>
      <c r="I19" s="1036" t="s">
        <v>1038</v>
      </c>
      <c r="J19" s="576" t="s">
        <v>1167</v>
      </c>
      <c r="K19" s="33" t="s">
        <v>158</v>
      </c>
      <c r="L19" s="1036" t="s">
        <v>1038</v>
      </c>
    </row>
    <row r="20" spans="1:12" ht="28.5">
      <c r="A20" s="1378">
        <v>134</v>
      </c>
      <c r="B20" s="577" t="s">
        <v>2925</v>
      </c>
      <c r="C20" s="592"/>
      <c r="D20" s="1378">
        <v>135</v>
      </c>
      <c r="E20" s="577" t="s">
        <v>2874</v>
      </c>
      <c r="F20" s="592"/>
      <c r="G20" s="1378">
        <v>171</v>
      </c>
      <c r="H20" s="577" t="s">
        <v>2927</v>
      </c>
      <c r="I20" s="592"/>
      <c r="J20" s="1378">
        <v>172</v>
      </c>
      <c r="K20" s="577" t="s">
        <v>2929</v>
      </c>
      <c r="L20" s="592"/>
    </row>
    <row r="21" spans="1:12" ht="57">
      <c r="A21" s="1379"/>
      <c r="B21" s="577" t="s">
        <v>2926</v>
      </c>
      <c r="C21" s="592"/>
      <c r="D21" s="1379"/>
      <c r="E21" s="577" t="s">
        <v>2875</v>
      </c>
      <c r="F21" s="592"/>
      <c r="G21" s="1379"/>
      <c r="H21" s="577" t="s">
        <v>2928</v>
      </c>
      <c r="I21" s="592"/>
      <c r="J21" s="1379"/>
      <c r="K21" s="577" t="s">
        <v>2930</v>
      </c>
      <c r="L21" s="592"/>
    </row>
    <row r="23" spans="1:12" ht="15.75" customHeight="1">
      <c r="A23" s="1089" t="s">
        <v>1244</v>
      </c>
      <c r="B23" s="1089"/>
      <c r="C23" s="1089"/>
    </row>
    <row r="24" spans="1:12" ht="90">
      <c r="A24" s="576" t="s">
        <v>1167</v>
      </c>
      <c r="B24" s="33" t="s">
        <v>158</v>
      </c>
      <c r="C24" s="1036" t="s">
        <v>1038</v>
      </c>
    </row>
    <row r="25" spans="1:12" ht="28.5">
      <c r="A25" s="1378">
        <v>234</v>
      </c>
      <c r="B25" s="577" t="s">
        <v>2931</v>
      </c>
      <c r="C25" s="592"/>
    </row>
    <row r="26" spans="1:12" ht="57">
      <c r="A26" s="1379"/>
      <c r="B26" s="577" t="s">
        <v>2932</v>
      </c>
      <c r="C26" s="592"/>
    </row>
    <row r="27" spans="1:12" ht="15">
      <c r="A27" s="578"/>
      <c r="B27" s="579"/>
      <c r="C27" s="58"/>
    </row>
    <row r="29" spans="1:12" ht="18">
      <c r="A29" s="59" t="s">
        <v>2894</v>
      </c>
      <c r="B29" s="59"/>
      <c r="C29" s="59"/>
      <c r="D29" s="59"/>
      <c r="E29" s="59"/>
      <c r="F29" s="59"/>
      <c r="G29" s="59"/>
      <c r="J29" s="59"/>
    </row>
    <row r="30" spans="1:12" ht="15.75" customHeight="1">
      <c r="A30" s="1089" t="s">
        <v>1245</v>
      </c>
      <c r="B30" s="1089"/>
      <c r="C30" s="1089"/>
      <c r="D30" s="1089" t="s">
        <v>1220</v>
      </c>
      <c r="E30" s="1089"/>
      <c r="F30" s="1089"/>
      <c r="G30" s="1089" t="s">
        <v>1221</v>
      </c>
      <c r="H30" s="1089"/>
      <c r="I30" s="1089"/>
      <c r="J30" s="1089" t="s">
        <v>1222</v>
      </c>
      <c r="K30" s="1089"/>
      <c r="L30" s="1089"/>
    </row>
    <row r="31" spans="1:12" ht="90">
      <c r="A31" s="576" t="s">
        <v>1167</v>
      </c>
      <c r="B31" s="33" t="s">
        <v>158</v>
      </c>
      <c r="C31" s="1036" t="s">
        <v>1038</v>
      </c>
      <c r="D31" s="576" t="s">
        <v>1167</v>
      </c>
      <c r="E31" s="33" t="s">
        <v>158</v>
      </c>
      <c r="F31" s="1036" t="s">
        <v>1038</v>
      </c>
      <c r="G31" s="576" t="s">
        <v>1167</v>
      </c>
      <c r="H31" s="33" t="s">
        <v>158</v>
      </c>
      <c r="I31" s="1036" t="s">
        <v>1038</v>
      </c>
      <c r="J31" s="576" t="s">
        <v>1167</v>
      </c>
      <c r="K31" s="33" t="s">
        <v>158</v>
      </c>
      <c r="L31" s="1036" t="s">
        <v>1038</v>
      </c>
    </row>
    <row r="32" spans="1:12" ht="28.5">
      <c r="A32" s="1378">
        <v>131</v>
      </c>
      <c r="B32" s="577" t="s">
        <v>2933</v>
      </c>
      <c r="C32" s="592"/>
      <c r="D32" s="1378">
        <v>132</v>
      </c>
      <c r="E32" s="577" t="s">
        <v>2935</v>
      </c>
      <c r="F32" s="592"/>
      <c r="G32" s="1378">
        <v>174</v>
      </c>
      <c r="H32" s="577" t="s">
        <v>2937</v>
      </c>
      <c r="I32" s="592"/>
      <c r="J32" s="1378">
        <v>175</v>
      </c>
      <c r="K32" s="577" t="s">
        <v>2939</v>
      </c>
      <c r="L32" s="592"/>
    </row>
    <row r="33" spans="1:12" ht="57">
      <c r="A33" s="1379"/>
      <c r="B33" s="577" t="s">
        <v>2934</v>
      </c>
      <c r="C33" s="592"/>
      <c r="D33" s="1379"/>
      <c r="E33" s="577" t="s">
        <v>2936</v>
      </c>
      <c r="F33" s="592"/>
      <c r="G33" s="1379"/>
      <c r="H33" s="577" t="s">
        <v>2938</v>
      </c>
      <c r="I33" s="592"/>
      <c r="J33" s="1379"/>
      <c r="K33" s="577" t="s">
        <v>2940</v>
      </c>
      <c r="L33" s="592"/>
    </row>
    <row r="35" spans="1:12" ht="15.75" customHeight="1">
      <c r="A35" s="1089" t="s">
        <v>1223</v>
      </c>
      <c r="B35" s="1089"/>
      <c r="C35" s="1089"/>
      <c r="D35" s="1089" t="s">
        <v>1224</v>
      </c>
      <c r="E35" s="1089"/>
      <c r="F35" s="1089"/>
    </row>
    <row r="36" spans="1:12" ht="90">
      <c r="A36" s="576" t="s">
        <v>1167</v>
      </c>
      <c r="B36" s="33" t="s">
        <v>158</v>
      </c>
      <c r="C36" s="1036" t="s">
        <v>1038</v>
      </c>
      <c r="D36" s="576" t="s">
        <v>1167</v>
      </c>
      <c r="E36" s="33" t="s">
        <v>158</v>
      </c>
      <c r="F36" s="1036" t="s">
        <v>1038</v>
      </c>
    </row>
    <row r="37" spans="1:12" ht="28.5">
      <c r="A37" s="1378">
        <v>231</v>
      </c>
      <c r="B37" s="577" t="s">
        <v>2941</v>
      </c>
      <c r="C37" s="592"/>
      <c r="D37" s="1378">
        <v>331</v>
      </c>
      <c r="E37" s="577" t="s">
        <v>2943</v>
      </c>
      <c r="F37" s="592"/>
    </row>
    <row r="38" spans="1:12" ht="57">
      <c r="A38" s="1379"/>
      <c r="B38" s="577" t="s">
        <v>2942</v>
      </c>
      <c r="C38" s="592"/>
      <c r="D38" s="1379"/>
      <c r="E38" s="577" t="s">
        <v>2944</v>
      </c>
      <c r="F38" s="592"/>
    </row>
    <row r="41" spans="1:12" ht="18">
      <c r="A41" s="59" t="s">
        <v>1227</v>
      </c>
      <c r="B41" s="59"/>
      <c r="C41" s="59"/>
      <c r="D41" s="59"/>
      <c r="E41" s="59"/>
      <c r="F41" s="59"/>
      <c r="G41" s="59"/>
      <c r="J41" s="59"/>
    </row>
    <row r="42" spans="1:12" ht="15.75" customHeight="1">
      <c r="A42" s="1089" t="s">
        <v>1219</v>
      </c>
      <c r="B42" s="1089"/>
      <c r="C42" s="1089"/>
      <c r="D42" s="1089" t="s">
        <v>1225</v>
      </c>
      <c r="E42" s="1089"/>
      <c r="F42" s="1089"/>
      <c r="G42" s="1089" t="s">
        <v>1226</v>
      </c>
      <c r="H42" s="1089"/>
      <c r="I42" s="1089"/>
      <c r="J42" s="1089" t="s">
        <v>1228</v>
      </c>
      <c r="K42" s="1089"/>
      <c r="L42" s="1089"/>
    </row>
    <row r="43" spans="1:12" ht="90">
      <c r="A43" s="576" t="s">
        <v>1167</v>
      </c>
      <c r="B43" s="33" t="s">
        <v>158</v>
      </c>
      <c r="C43" s="1036" t="s">
        <v>1038</v>
      </c>
      <c r="D43" s="576" t="s">
        <v>1167</v>
      </c>
      <c r="E43" s="33" t="s">
        <v>158</v>
      </c>
      <c r="F43" s="1036" t="s">
        <v>1038</v>
      </c>
      <c r="G43" s="576" t="s">
        <v>1167</v>
      </c>
      <c r="H43" s="33" t="s">
        <v>158</v>
      </c>
      <c r="I43" s="1036" t="s">
        <v>1038</v>
      </c>
      <c r="J43" s="576" t="s">
        <v>1167</v>
      </c>
      <c r="K43" s="33" t="s">
        <v>158</v>
      </c>
      <c r="L43" s="1036" t="s">
        <v>1038</v>
      </c>
    </row>
    <row r="44" spans="1:12" ht="28.5">
      <c r="A44" s="1378">
        <v>121</v>
      </c>
      <c r="B44" s="577" t="s">
        <v>2945</v>
      </c>
      <c r="C44" s="592"/>
      <c r="D44" s="1378">
        <v>122</v>
      </c>
      <c r="E44" s="577" t="s">
        <v>2947</v>
      </c>
      <c r="F44" s="592"/>
      <c r="G44" s="1378">
        <v>221</v>
      </c>
      <c r="H44" s="577" t="s">
        <v>2899</v>
      </c>
      <c r="I44" s="592"/>
      <c r="J44" s="1378">
        <v>321</v>
      </c>
      <c r="K44" s="577" t="s">
        <v>2949</v>
      </c>
      <c r="L44" s="592"/>
    </row>
    <row r="45" spans="1:12" ht="57">
      <c r="A45" s="1379"/>
      <c r="B45" s="577" t="s">
        <v>2946</v>
      </c>
      <c r="C45" s="592"/>
      <c r="D45" s="1379"/>
      <c r="E45" s="577" t="s">
        <v>2948</v>
      </c>
      <c r="F45" s="592"/>
      <c r="G45" s="1379"/>
      <c r="H45" s="577" t="s">
        <v>2900</v>
      </c>
      <c r="I45" s="592"/>
      <c r="J45" s="1379"/>
      <c r="K45" s="577" t="s">
        <v>2950</v>
      </c>
      <c r="L45" s="592"/>
    </row>
    <row r="46" spans="1:12" ht="18">
      <c r="A46" s="59"/>
      <c r="B46" s="59"/>
      <c r="C46" s="59"/>
      <c r="D46" s="59"/>
      <c r="E46" s="59"/>
      <c r="F46" s="59"/>
      <c r="G46" s="59"/>
      <c r="J46" s="59"/>
    </row>
    <row r="47" spans="1:12" ht="18">
      <c r="A47" s="59"/>
      <c r="B47" s="59"/>
      <c r="C47" s="59"/>
      <c r="D47" s="59"/>
      <c r="E47" s="59"/>
      <c r="F47" s="59"/>
      <c r="G47" s="59"/>
      <c r="J47" s="59"/>
    </row>
    <row r="48" spans="1:12" ht="18">
      <c r="A48" s="59" t="s">
        <v>2903</v>
      </c>
      <c r="B48" s="59"/>
      <c r="C48" s="59"/>
      <c r="D48" s="59"/>
      <c r="E48" s="59"/>
      <c r="F48" s="59"/>
      <c r="G48" s="59"/>
      <c r="J48" s="59"/>
    </row>
    <row r="49" spans="1:12" ht="15.75" customHeight="1">
      <c r="A49" s="1089" t="s">
        <v>1229</v>
      </c>
      <c r="B49" s="1089"/>
      <c r="C49" s="1089"/>
      <c r="D49" s="1089" t="s">
        <v>1230</v>
      </c>
      <c r="E49" s="1089"/>
      <c r="F49" s="1089"/>
      <c r="G49" s="1089" t="s">
        <v>1231</v>
      </c>
      <c r="H49" s="1089"/>
      <c r="I49" s="1089"/>
      <c r="J49" s="1089" t="s">
        <v>1232</v>
      </c>
      <c r="K49" s="1089"/>
      <c r="L49" s="1089"/>
    </row>
    <row r="50" spans="1:12" ht="90">
      <c r="A50" s="576" t="s">
        <v>1167</v>
      </c>
      <c r="B50" s="33" t="s">
        <v>158</v>
      </c>
      <c r="C50" s="1036" t="s">
        <v>1038</v>
      </c>
      <c r="D50" s="576" t="s">
        <v>1167</v>
      </c>
      <c r="E50" s="33" t="s">
        <v>158</v>
      </c>
      <c r="F50" s="1036" t="s">
        <v>1038</v>
      </c>
      <c r="G50" s="576" t="s">
        <v>1167</v>
      </c>
      <c r="H50" s="33" t="s">
        <v>158</v>
      </c>
      <c r="I50" s="1036" t="s">
        <v>1038</v>
      </c>
      <c r="J50" s="576" t="s">
        <v>1167</v>
      </c>
      <c r="K50" s="33" t="s">
        <v>158</v>
      </c>
      <c r="L50" s="1036" t="s">
        <v>1038</v>
      </c>
    </row>
    <row r="51" spans="1:12" ht="28.5">
      <c r="A51" s="1378">
        <v>137</v>
      </c>
      <c r="B51" s="577" t="s">
        <v>2951</v>
      </c>
      <c r="C51" s="592"/>
      <c r="D51" s="1378">
        <v>138</v>
      </c>
      <c r="E51" s="577" t="s">
        <v>2906</v>
      </c>
      <c r="F51" s="592"/>
      <c r="G51" s="1378">
        <v>237</v>
      </c>
      <c r="H51" s="577" t="s">
        <v>2908</v>
      </c>
      <c r="I51" s="592"/>
      <c r="J51" s="1380">
        <v>179</v>
      </c>
      <c r="K51" s="585" t="s">
        <v>2953</v>
      </c>
      <c r="L51" s="592"/>
    </row>
    <row r="52" spans="1:12" ht="57">
      <c r="A52" s="1379"/>
      <c r="B52" s="577" t="s">
        <v>2952</v>
      </c>
      <c r="C52" s="592"/>
      <c r="D52" s="1379"/>
      <c r="E52" s="577" t="s">
        <v>2907</v>
      </c>
      <c r="F52" s="592"/>
      <c r="G52" s="1379"/>
      <c r="H52" s="577" t="s">
        <v>2909</v>
      </c>
      <c r="I52" s="592"/>
      <c r="J52" s="1381"/>
      <c r="K52" s="585" t="s">
        <v>2954</v>
      </c>
      <c r="L52" s="592"/>
    </row>
    <row r="54" spans="1:12">
      <c r="A54" s="1089" t="s">
        <v>1233</v>
      </c>
      <c r="B54" s="1089"/>
      <c r="C54" s="1089"/>
    </row>
    <row r="55" spans="1:12" ht="90">
      <c r="A55" s="576" t="s">
        <v>1167</v>
      </c>
      <c r="B55" s="33" t="s">
        <v>158</v>
      </c>
      <c r="C55" s="1036" t="s">
        <v>1038</v>
      </c>
    </row>
    <row r="56" spans="1:12" ht="28.5">
      <c r="A56" s="1380">
        <v>180</v>
      </c>
      <c r="B56" s="585" t="s">
        <v>2955</v>
      </c>
      <c r="C56" s="592"/>
    </row>
    <row r="57" spans="1:12" ht="57">
      <c r="A57" s="1381"/>
      <c r="B57" s="585" t="s">
        <v>2956</v>
      </c>
      <c r="C57" s="592"/>
    </row>
    <row r="58" spans="1:12" ht="15">
      <c r="A58" s="586"/>
      <c r="B58" s="587"/>
      <c r="C58" s="588"/>
      <c r="D58" s="586"/>
      <c r="E58" s="587"/>
      <c r="F58" s="588"/>
      <c r="G58" s="29"/>
      <c r="H58" s="29"/>
      <c r="I58" s="29"/>
    </row>
    <row r="59" spans="1:12" ht="15">
      <c r="A59" s="586"/>
      <c r="B59" s="587"/>
      <c r="C59" s="588"/>
      <c r="D59" s="586"/>
      <c r="E59" s="587"/>
      <c r="F59" s="588"/>
      <c r="G59" s="29"/>
      <c r="H59" s="29"/>
      <c r="I59" s="29"/>
    </row>
    <row r="60" spans="1:12" ht="18">
      <c r="A60" s="589" t="s">
        <v>2924</v>
      </c>
      <c r="B60" s="589"/>
      <c r="C60" s="589"/>
      <c r="D60" s="589"/>
      <c r="E60" s="589"/>
      <c r="F60" s="589"/>
      <c r="G60" s="589"/>
      <c r="H60" s="29"/>
      <c r="I60" s="29"/>
      <c r="J60" s="59"/>
    </row>
    <row r="61" spans="1:12" ht="15.75" customHeight="1">
      <c r="A61" s="1382" t="s">
        <v>1234</v>
      </c>
      <c r="B61" s="1382"/>
      <c r="C61" s="1382"/>
      <c r="D61" s="1382" t="s">
        <v>1235</v>
      </c>
      <c r="E61" s="1382"/>
      <c r="F61" s="1382"/>
      <c r="G61" s="1382" t="s">
        <v>2922</v>
      </c>
      <c r="H61" s="1382"/>
      <c r="I61" s="1382"/>
      <c r="J61" s="1382" t="s">
        <v>2923</v>
      </c>
      <c r="K61" s="1382"/>
      <c r="L61" s="1382"/>
    </row>
    <row r="62" spans="1:12" ht="90">
      <c r="A62" s="590" t="s">
        <v>1167</v>
      </c>
      <c r="B62" s="591" t="s">
        <v>158</v>
      </c>
      <c r="C62" s="1037" t="s">
        <v>1038</v>
      </c>
      <c r="D62" s="590" t="s">
        <v>1167</v>
      </c>
      <c r="E62" s="591" t="s">
        <v>158</v>
      </c>
      <c r="F62" s="1037" t="s">
        <v>1038</v>
      </c>
      <c r="G62" s="590" t="s">
        <v>1167</v>
      </c>
      <c r="H62" s="591" t="s">
        <v>158</v>
      </c>
      <c r="I62" s="1037" t="s">
        <v>1038</v>
      </c>
      <c r="J62" s="590" t="s">
        <v>1167</v>
      </c>
      <c r="K62" s="591" t="s">
        <v>158</v>
      </c>
      <c r="L62" s="1037" t="s">
        <v>1038</v>
      </c>
    </row>
    <row r="63" spans="1:12" ht="28.5">
      <c r="A63" s="1380">
        <v>111</v>
      </c>
      <c r="B63" s="585" t="s">
        <v>2957</v>
      </c>
      <c r="C63" s="592"/>
      <c r="D63" s="1380">
        <v>112</v>
      </c>
      <c r="E63" s="585" t="s">
        <v>2959</v>
      </c>
      <c r="F63" s="592"/>
      <c r="G63" s="1380">
        <v>211</v>
      </c>
      <c r="H63" s="585" t="s">
        <v>2961</v>
      </c>
      <c r="I63" s="592"/>
      <c r="J63" s="1380">
        <v>311</v>
      </c>
      <c r="K63" s="585" t="s">
        <v>2963</v>
      </c>
      <c r="L63" s="592"/>
    </row>
    <row r="64" spans="1:12" ht="42.75">
      <c r="A64" s="1381"/>
      <c r="B64" s="585" t="s">
        <v>2958</v>
      </c>
      <c r="C64" s="592"/>
      <c r="D64" s="1381"/>
      <c r="E64" s="585" t="s">
        <v>2960</v>
      </c>
      <c r="F64" s="592"/>
      <c r="G64" s="1381"/>
      <c r="H64" s="585" t="s">
        <v>2962</v>
      </c>
      <c r="I64" s="592"/>
      <c r="J64" s="1381"/>
      <c r="K64" s="585" t="s">
        <v>2964</v>
      </c>
      <c r="L64" s="592"/>
    </row>
  </sheetData>
  <sheetProtection algorithmName="SHA-512" hashValue="CWDef1ldWxJKBZv/UxyUupmwiPrG7Kk939pKpXuoDWdhdMuSGdwOzukwVn0H8zb0LX34IPuaj7KbowWI+I9Ktw==" saltValue="6OBQwFO8tEt4yObPvMGQjA==" spinCount="100000" sheet="1" objects="1" scenarios="1"/>
  <protectedRanges>
    <protectedRange sqref="L1:L4 C1:C4 F65:F1048576 F1:F4 I1:I4 I65:I1048576 L65:L1048576 C65:C1048576" name="Range1"/>
    <protectedRange sqref="L5:L22 L27:L34 L39:L53 I5:I53 F5:F64 C5:C64 L58:L64 I58:I64" name="Range1_2"/>
  </protectedRanges>
  <mergeCells count="66">
    <mergeCell ref="G61:I61"/>
    <mergeCell ref="J61:L61"/>
    <mergeCell ref="A63:A64"/>
    <mergeCell ref="D63:D64"/>
    <mergeCell ref="G63:G64"/>
    <mergeCell ref="J63:J64"/>
    <mergeCell ref="A61:C61"/>
    <mergeCell ref="D61:F61"/>
    <mergeCell ref="J49:L49"/>
    <mergeCell ref="A51:A52"/>
    <mergeCell ref="D51:D52"/>
    <mergeCell ref="G51:G52"/>
    <mergeCell ref="J51:J52"/>
    <mergeCell ref="J42:L42"/>
    <mergeCell ref="A44:A45"/>
    <mergeCell ref="D44:D45"/>
    <mergeCell ref="G44:G45"/>
    <mergeCell ref="J44:J45"/>
    <mergeCell ref="G18:I18"/>
    <mergeCell ref="J18:L18"/>
    <mergeCell ref="A20:A21"/>
    <mergeCell ref="D20:D21"/>
    <mergeCell ref="G20:G21"/>
    <mergeCell ref="J20:J21"/>
    <mergeCell ref="A54:C54"/>
    <mergeCell ref="A56:A57"/>
    <mergeCell ref="A32:A33"/>
    <mergeCell ref="D32:D33"/>
    <mergeCell ref="G32:G33"/>
    <mergeCell ref="A35:C35"/>
    <mergeCell ref="D35:F35"/>
    <mergeCell ref="A37:A38"/>
    <mergeCell ref="D37:D38"/>
    <mergeCell ref="A49:C49"/>
    <mergeCell ref="D49:F49"/>
    <mergeCell ref="G49:I49"/>
    <mergeCell ref="A1:K1"/>
    <mergeCell ref="A2:N2"/>
    <mergeCell ref="A5:C5"/>
    <mergeCell ref="D5:F5"/>
    <mergeCell ref="G5:I5"/>
    <mergeCell ref="J5:L5"/>
    <mergeCell ref="A7:A8"/>
    <mergeCell ref="D7:D8"/>
    <mergeCell ref="G7:G8"/>
    <mergeCell ref="J7:J8"/>
    <mergeCell ref="A10:C10"/>
    <mergeCell ref="D10:F10"/>
    <mergeCell ref="G10:I10"/>
    <mergeCell ref="J10:L10"/>
    <mergeCell ref="A12:A13"/>
    <mergeCell ref="D12:D13"/>
    <mergeCell ref="G12:G13"/>
    <mergeCell ref="J12:J13"/>
    <mergeCell ref="A42:C42"/>
    <mergeCell ref="D42:F42"/>
    <mergeCell ref="G42:I42"/>
    <mergeCell ref="J30:L30"/>
    <mergeCell ref="J32:J33"/>
    <mergeCell ref="A23:C23"/>
    <mergeCell ref="A25:A26"/>
    <mergeCell ref="A30:C30"/>
    <mergeCell ref="D30:F30"/>
    <mergeCell ref="G30:I30"/>
    <mergeCell ref="A18:C18"/>
    <mergeCell ref="D18:F18"/>
  </mergeCells>
  <phoneticPr fontId="4" type="noConversion"/>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zoomScale="90" zoomScaleNormal="90" workbookViewId="0">
      <selection activeCell="E6" sqref="E6"/>
    </sheetView>
  </sheetViews>
  <sheetFormatPr defaultRowHeight="14.25"/>
  <cols>
    <col min="1" max="1" width="11.28515625" style="1" customWidth="1"/>
    <col min="2" max="2" width="28" style="1" customWidth="1"/>
    <col min="3" max="3" width="17.7109375" style="1" bestFit="1" customWidth="1"/>
    <col min="4" max="4" width="11.28515625" style="1" bestFit="1" customWidth="1"/>
    <col min="5" max="5" width="28.28515625" style="1" customWidth="1"/>
    <col min="6" max="6" width="18.5703125" style="1" bestFit="1" customWidth="1"/>
    <col min="7" max="7" width="11.28515625" style="1" bestFit="1" customWidth="1"/>
    <col min="8" max="8" width="27.140625" style="1" customWidth="1"/>
    <col min="9" max="9" width="17.7109375" style="1" bestFit="1" customWidth="1"/>
    <col min="10" max="10" width="11.28515625" style="1" bestFit="1" customWidth="1"/>
    <col min="11" max="11" width="27.140625" style="1" customWidth="1"/>
    <col min="12" max="12" width="17.7109375" style="1" bestFit="1" customWidth="1"/>
    <col min="13" max="16384" width="9.140625" style="1"/>
  </cols>
  <sheetData>
    <row r="1" spans="1:14" ht="18">
      <c r="A1" s="1116" t="s">
        <v>1173</v>
      </c>
      <c r="B1" s="1104"/>
      <c r="C1" s="1104"/>
      <c r="D1" s="1104"/>
      <c r="E1" s="1104"/>
      <c r="F1" s="1104"/>
      <c r="G1" s="1104"/>
      <c r="H1" s="1104"/>
      <c r="I1" s="1104"/>
      <c r="J1" s="1104"/>
      <c r="K1" s="1104"/>
    </row>
    <row r="2" spans="1:14" ht="15">
      <c r="A2" s="1105" t="s">
        <v>1165</v>
      </c>
      <c r="B2" s="1105"/>
      <c r="C2" s="1105"/>
      <c r="D2" s="1105"/>
      <c r="E2" s="1105"/>
      <c r="F2" s="1105"/>
      <c r="G2" s="1105"/>
      <c r="H2" s="1105"/>
      <c r="I2" s="1105"/>
      <c r="J2" s="1105"/>
      <c r="K2" s="1105"/>
      <c r="L2" s="1105"/>
      <c r="M2" s="1105"/>
      <c r="N2" s="1105"/>
    </row>
    <row r="3" spans="1:14" ht="15">
      <c r="A3" s="568"/>
      <c r="B3" s="568"/>
      <c r="C3" s="568"/>
      <c r="D3" s="568"/>
      <c r="E3" s="568"/>
      <c r="F3" s="568"/>
      <c r="G3" s="568"/>
      <c r="H3" s="568"/>
      <c r="I3" s="568"/>
      <c r="J3" s="568"/>
      <c r="K3" s="568"/>
      <c r="L3" s="568"/>
      <c r="M3" s="568"/>
      <c r="N3" s="568"/>
    </row>
    <row r="4" spans="1:14" ht="18">
      <c r="A4" s="59" t="s">
        <v>2870</v>
      </c>
      <c r="B4" s="59"/>
      <c r="C4" s="59"/>
      <c r="D4" s="59"/>
      <c r="E4" s="59"/>
      <c r="F4" s="59"/>
      <c r="G4" s="59"/>
      <c r="J4" s="59"/>
    </row>
    <row r="5" spans="1:14" ht="15.75" customHeight="1">
      <c r="A5" s="1089" t="s">
        <v>1174</v>
      </c>
      <c r="B5" s="1089"/>
      <c r="C5" s="1089"/>
      <c r="D5" s="1089" t="s">
        <v>202</v>
      </c>
      <c r="E5" s="1089"/>
      <c r="F5" s="1089"/>
      <c r="G5" s="1089" t="s">
        <v>193</v>
      </c>
      <c r="H5" s="1089"/>
      <c r="I5" s="1089"/>
      <c r="J5" s="1089" t="s">
        <v>1175</v>
      </c>
      <c r="K5" s="1089"/>
      <c r="L5" s="1089"/>
    </row>
    <row r="6" spans="1:14" ht="90">
      <c r="A6" s="576" t="s">
        <v>1168</v>
      </c>
      <c r="B6" s="33" t="s">
        <v>1169</v>
      </c>
      <c r="C6" s="569" t="s">
        <v>1038</v>
      </c>
      <c r="D6" s="576" t="s">
        <v>1167</v>
      </c>
      <c r="E6" s="33" t="s">
        <v>158</v>
      </c>
      <c r="F6" s="569" t="s">
        <v>1038</v>
      </c>
      <c r="G6" s="576" t="s">
        <v>1171</v>
      </c>
      <c r="H6" s="33" t="s">
        <v>1172</v>
      </c>
      <c r="I6" s="569" t="s">
        <v>1038</v>
      </c>
      <c r="J6" s="576" t="s">
        <v>1170</v>
      </c>
      <c r="K6" s="33" t="s">
        <v>158</v>
      </c>
      <c r="L6" s="569" t="s">
        <v>1038</v>
      </c>
    </row>
    <row r="7" spans="1:14" ht="28.5">
      <c r="A7" s="1378">
        <v>101</v>
      </c>
      <c r="B7" s="577" t="s">
        <v>2854</v>
      </c>
      <c r="C7" s="592"/>
      <c r="D7" s="1378">
        <v>102</v>
      </c>
      <c r="E7" s="577" t="s">
        <v>2856</v>
      </c>
      <c r="F7" s="592"/>
      <c r="G7" s="1378">
        <v>151</v>
      </c>
      <c r="H7" s="577" t="s">
        <v>2858</v>
      </c>
      <c r="I7" s="592"/>
      <c r="J7" s="1378">
        <v>152</v>
      </c>
      <c r="K7" s="577" t="s">
        <v>2860</v>
      </c>
      <c r="L7" s="592"/>
    </row>
    <row r="8" spans="1:14" ht="57">
      <c r="A8" s="1379"/>
      <c r="B8" s="577" t="s">
        <v>2855</v>
      </c>
      <c r="C8" s="592"/>
      <c r="D8" s="1379"/>
      <c r="E8" s="577" t="s">
        <v>2857</v>
      </c>
      <c r="F8" s="592"/>
      <c r="G8" s="1379"/>
      <c r="H8" s="577" t="s">
        <v>2859</v>
      </c>
      <c r="I8" s="592"/>
      <c r="J8" s="1379"/>
      <c r="K8" s="577" t="s">
        <v>2861</v>
      </c>
      <c r="L8" s="592"/>
    </row>
    <row r="10" spans="1:14" ht="15.75" customHeight="1">
      <c r="A10" s="1089" t="s">
        <v>1176</v>
      </c>
      <c r="B10" s="1089"/>
      <c r="C10" s="1089"/>
      <c r="D10" s="1089" t="s">
        <v>10</v>
      </c>
      <c r="E10" s="1089"/>
      <c r="F10" s="1089"/>
      <c r="G10" s="1089" t="s">
        <v>1177</v>
      </c>
      <c r="H10" s="1089"/>
      <c r="I10" s="1089"/>
      <c r="J10" s="1089" t="s">
        <v>12</v>
      </c>
      <c r="K10" s="1089"/>
      <c r="L10" s="1089"/>
    </row>
    <row r="11" spans="1:14" ht="90">
      <c r="A11" s="576" t="s">
        <v>1167</v>
      </c>
      <c r="B11" s="33" t="s">
        <v>158</v>
      </c>
      <c r="C11" s="569" t="s">
        <v>1038</v>
      </c>
      <c r="D11" s="576" t="s">
        <v>1171</v>
      </c>
      <c r="E11" s="33" t="s">
        <v>1172</v>
      </c>
      <c r="F11" s="569" t="s">
        <v>1038</v>
      </c>
      <c r="G11" s="576" t="s">
        <v>1167</v>
      </c>
      <c r="H11" s="33" t="s">
        <v>158</v>
      </c>
      <c r="I11" s="569" t="s">
        <v>1038</v>
      </c>
      <c r="J11" s="576" t="s">
        <v>1167</v>
      </c>
      <c r="K11" s="33" t="s">
        <v>158</v>
      </c>
      <c r="L11" s="569" t="s">
        <v>1038</v>
      </c>
    </row>
    <row r="12" spans="1:14" ht="28.5">
      <c r="A12" s="1378">
        <v>161</v>
      </c>
      <c r="B12" s="577" t="s">
        <v>2862</v>
      </c>
      <c r="C12" s="592"/>
      <c r="D12" s="1378">
        <v>162</v>
      </c>
      <c r="E12" s="577" t="s">
        <v>2864</v>
      </c>
      <c r="F12" s="592"/>
      <c r="G12" s="1378">
        <v>201</v>
      </c>
      <c r="H12" s="577" t="s">
        <v>2866</v>
      </c>
      <c r="I12" s="592"/>
      <c r="J12" s="1378">
        <v>301</v>
      </c>
      <c r="K12" s="577" t="s">
        <v>2868</v>
      </c>
      <c r="L12" s="592"/>
    </row>
    <row r="13" spans="1:14" ht="57">
      <c r="A13" s="1379"/>
      <c r="B13" s="577" t="s">
        <v>2863</v>
      </c>
      <c r="C13" s="592"/>
      <c r="D13" s="1379"/>
      <c r="E13" s="577" t="s">
        <v>2865</v>
      </c>
      <c r="F13" s="592"/>
      <c r="G13" s="1379"/>
      <c r="H13" s="577" t="s">
        <v>2867</v>
      </c>
      <c r="I13" s="592"/>
      <c r="J13" s="1379"/>
      <c r="K13" s="577" t="s">
        <v>2869</v>
      </c>
      <c r="L13" s="592"/>
    </row>
    <row r="15" spans="1:14" ht="15">
      <c r="A15" s="578"/>
      <c r="B15" s="579"/>
      <c r="C15" s="58"/>
    </row>
    <row r="17" spans="1:12" ht="18">
      <c r="A17" s="59" t="s">
        <v>2871</v>
      </c>
      <c r="B17" s="59"/>
      <c r="C17" s="59"/>
      <c r="D17" s="59"/>
      <c r="E17" s="59"/>
      <c r="F17" s="59"/>
      <c r="G17" s="59"/>
      <c r="J17" s="59"/>
    </row>
    <row r="18" spans="1:12" ht="15.75" customHeight="1">
      <c r="A18" s="1089" t="s">
        <v>1240</v>
      </c>
      <c r="B18" s="1089"/>
      <c r="C18" s="1089"/>
      <c r="D18" s="1089" t="s">
        <v>14</v>
      </c>
      <c r="E18" s="1089"/>
      <c r="F18" s="1089"/>
      <c r="G18" s="1089" t="s">
        <v>1242</v>
      </c>
      <c r="H18" s="1089"/>
      <c r="I18" s="1089"/>
      <c r="J18" s="1089" t="s">
        <v>1243</v>
      </c>
      <c r="K18" s="1089"/>
      <c r="L18" s="1089"/>
    </row>
    <row r="19" spans="1:12" ht="90">
      <c r="A19" s="576" t="s">
        <v>1168</v>
      </c>
      <c r="B19" s="33" t="s">
        <v>1169</v>
      </c>
      <c r="C19" s="569" t="s">
        <v>1038</v>
      </c>
      <c r="D19" s="576" t="s">
        <v>1167</v>
      </c>
      <c r="E19" s="33" t="s">
        <v>158</v>
      </c>
      <c r="F19" s="569" t="s">
        <v>1038</v>
      </c>
      <c r="G19" s="576" t="s">
        <v>1171</v>
      </c>
      <c r="H19" s="33" t="s">
        <v>1172</v>
      </c>
      <c r="I19" s="569" t="s">
        <v>1038</v>
      </c>
      <c r="J19" s="576" t="s">
        <v>1170</v>
      </c>
      <c r="K19" s="33" t="s">
        <v>158</v>
      </c>
      <c r="L19" s="569" t="s">
        <v>1038</v>
      </c>
    </row>
    <row r="20" spans="1:12" ht="28.5">
      <c r="A20" s="1378">
        <v>134</v>
      </c>
      <c r="B20" s="577" t="s">
        <v>2872</v>
      </c>
      <c r="C20" s="592"/>
      <c r="D20" s="1378">
        <v>135</v>
      </c>
      <c r="E20" s="577" t="s">
        <v>2874</v>
      </c>
      <c r="F20" s="592"/>
      <c r="G20" s="1378">
        <v>171</v>
      </c>
      <c r="H20" s="577" t="s">
        <v>2876</v>
      </c>
      <c r="I20" s="592"/>
      <c r="J20" s="1378">
        <v>172</v>
      </c>
      <c r="K20" s="577" t="s">
        <v>2878</v>
      </c>
      <c r="L20" s="592"/>
    </row>
    <row r="21" spans="1:12" ht="57">
      <c r="A21" s="1379"/>
      <c r="B21" s="577" t="s">
        <v>2873</v>
      </c>
      <c r="C21" s="592"/>
      <c r="D21" s="1379"/>
      <c r="E21" s="577" t="s">
        <v>2875</v>
      </c>
      <c r="F21" s="592"/>
      <c r="G21" s="1379"/>
      <c r="H21" s="577" t="s">
        <v>2877</v>
      </c>
      <c r="I21" s="592"/>
      <c r="J21" s="1379"/>
      <c r="K21" s="577" t="s">
        <v>2879</v>
      </c>
      <c r="L21" s="592"/>
    </row>
    <row r="23" spans="1:12" ht="15.75" customHeight="1">
      <c r="A23" s="1089" t="s">
        <v>1244</v>
      </c>
      <c r="B23" s="1089"/>
      <c r="C23" s="1089"/>
    </row>
    <row r="24" spans="1:12" ht="90">
      <c r="A24" s="576" t="s">
        <v>1170</v>
      </c>
      <c r="B24" s="33" t="s">
        <v>158</v>
      </c>
      <c r="C24" s="569" t="s">
        <v>1038</v>
      </c>
    </row>
    <row r="25" spans="1:12" ht="28.5">
      <c r="A25" s="1378">
        <v>234</v>
      </c>
      <c r="B25" s="577" t="s">
        <v>2880</v>
      </c>
      <c r="C25" s="592"/>
    </row>
    <row r="26" spans="1:12" ht="57">
      <c r="A26" s="1379"/>
      <c r="B26" s="577" t="s">
        <v>2881</v>
      </c>
      <c r="C26" s="592"/>
    </row>
    <row r="27" spans="1:12" ht="15">
      <c r="A27" s="578"/>
      <c r="B27" s="579"/>
      <c r="C27" s="58"/>
    </row>
    <row r="29" spans="1:12" ht="18">
      <c r="A29" s="59" t="s">
        <v>2894</v>
      </c>
      <c r="B29" s="59"/>
      <c r="C29" s="59"/>
      <c r="D29" s="59"/>
      <c r="E29" s="59"/>
      <c r="F29" s="59"/>
      <c r="G29" s="59"/>
      <c r="J29" s="59"/>
    </row>
    <row r="30" spans="1:12" ht="15.75" customHeight="1">
      <c r="A30" s="1089" t="s">
        <v>1245</v>
      </c>
      <c r="B30" s="1089"/>
      <c r="C30" s="1089"/>
      <c r="D30" s="1089" t="s">
        <v>1220</v>
      </c>
      <c r="E30" s="1089"/>
      <c r="F30" s="1089"/>
      <c r="G30" s="1089" t="s">
        <v>1221</v>
      </c>
      <c r="H30" s="1089"/>
      <c r="I30" s="1089"/>
      <c r="J30" s="1089" t="s">
        <v>1222</v>
      </c>
      <c r="K30" s="1089"/>
      <c r="L30" s="1089"/>
    </row>
    <row r="31" spans="1:12" ht="90">
      <c r="A31" s="576" t="s">
        <v>1167</v>
      </c>
      <c r="B31" s="33" t="s">
        <v>158</v>
      </c>
      <c r="C31" s="569" t="s">
        <v>1038</v>
      </c>
      <c r="D31" s="576" t="s">
        <v>1167</v>
      </c>
      <c r="E31" s="33" t="s">
        <v>158</v>
      </c>
      <c r="F31" s="569" t="s">
        <v>1038</v>
      </c>
      <c r="G31" s="576" t="s">
        <v>1167</v>
      </c>
      <c r="H31" s="33" t="s">
        <v>158</v>
      </c>
      <c r="I31" s="569" t="s">
        <v>1038</v>
      </c>
      <c r="J31" s="576" t="s">
        <v>1167</v>
      </c>
      <c r="K31" s="33" t="s">
        <v>158</v>
      </c>
      <c r="L31" s="569" t="s">
        <v>1038</v>
      </c>
    </row>
    <row r="32" spans="1:12" ht="28.5">
      <c r="A32" s="1378">
        <v>131</v>
      </c>
      <c r="B32" s="577" t="s">
        <v>2882</v>
      </c>
      <c r="C32" s="592"/>
      <c r="D32" s="1378">
        <v>132</v>
      </c>
      <c r="E32" s="577" t="s">
        <v>2884</v>
      </c>
      <c r="F32" s="592"/>
      <c r="G32" s="1378">
        <v>174</v>
      </c>
      <c r="H32" s="577" t="s">
        <v>2886</v>
      </c>
      <c r="I32" s="592"/>
      <c r="J32" s="1378">
        <v>175</v>
      </c>
      <c r="K32" s="577" t="s">
        <v>2888</v>
      </c>
      <c r="L32" s="592"/>
    </row>
    <row r="33" spans="1:12" ht="57">
      <c r="A33" s="1379"/>
      <c r="B33" s="577" t="s">
        <v>2883</v>
      </c>
      <c r="C33" s="592"/>
      <c r="D33" s="1379"/>
      <c r="E33" s="577" t="s">
        <v>2885</v>
      </c>
      <c r="F33" s="592"/>
      <c r="G33" s="1379"/>
      <c r="H33" s="577" t="s">
        <v>2887</v>
      </c>
      <c r="I33" s="592"/>
      <c r="J33" s="1379"/>
      <c r="K33" s="577" t="s">
        <v>2889</v>
      </c>
      <c r="L33" s="592"/>
    </row>
    <row r="35" spans="1:12" ht="15.75" customHeight="1">
      <c r="A35" s="1089" t="s">
        <v>1223</v>
      </c>
      <c r="B35" s="1089"/>
      <c r="C35" s="1089"/>
      <c r="D35" s="1089" t="s">
        <v>1224</v>
      </c>
      <c r="E35" s="1089"/>
      <c r="F35" s="1089"/>
    </row>
    <row r="36" spans="1:12" ht="90">
      <c r="A36" s="576" t="s">
        <v>1167</v>
      </c>
      <c r="B36" s="33" t="s">
        <v>158</v>
      </c>
      <c r="C36" s="569" t="s">
        <v>1038</v>
      </c>
      <c r="D36" s="576" t="s">
        <v>1167</v>
      </c>
      <c r="E36" s="33" t="s">
        <v>158</v>
      </c>
      <c r="F36" s="1036" t="s">
        <v>1038</v>
      </c>
    </row>
    <row r="37" spans="1:12" ht="28.5">
      <c r="A37" s="1378">
        <v>231</v>
      </c>
      <c r="B37" s="577" t="s">
        <v>2890</v>
      </c>
      <c r="C37" s="592"/>
      <c r="D37" s="1378">
        <v>331</v>
      </c>
      <c r="E37" s="577" t="s">
        <v>2892</v>
      </c>
      <c r="F37" s="592"/>
    </row>
    <row r="38" spans="1:12" ht="57">
      <c r="A38" s="1379"/>
      <c r="B38" s="577" t="s">
        <v>2891</v>
      </c>
      <c r="C38" s="592"/>
      <c r="D38" s="1379"/>
      <c r="E38" s="577" t="s">
        <v>2893</v>
      </c>
      <c r="F38" s="592"/>
    </row>
    <row r="41" spans="1:12" ht="18">
      <c r="A41" s="59" t="s">
        <v>1227</v>
      </c>
      <c r="B41" s="59"/>
      <c r="C41" s="59"/>
      <c r="D41" s="59"/>
      <c r="E41" s="59"/>
      <c r="F41" s="59"/>
      <c r="G41" s="59"/>
      <c r="J41" s="59"/>
    </row>
    <row r="42" spans="1:12" ht="15.75" customHeight="1">
      <c r="A42" s="1089" t="s">
        <v>1219</v>
      </c>
      <c r="B42" s="1089"/>
      <c r="C42" s="1089"/>
      <c r="D42" s="1089" t="s">
        <v>1225</v>
      </c>
      <c r="E42" s="1089"/>
      <c r="F42" s="1089"/>
      <c r="G42" s="1089" t="s">
        <v>1226</v>
      </c>
      <c r="H42" s="1089"/>
      <c r="I42" s="1089"/>
      <c r="J42" s="1089" t="s">
        <v>1228</v>
      </c>
      <c r="K42" s="1089"/>
      <c r="L42" s="1089"/>
    </row>
    <row r="43" spans="1:12" ht="90">
      <c r="A43" s="576" t="s">
        <v>1167</v>
      </c>
      <c r="B43" s="33" t="s">
        <v>1178</v>
      </c>
      <c r="C43" s="569" t="s">
        <v>1038</v>
      </c>
      <c r="D43" s="576" t="s">
        <v>1167</v>
      </c>
      <c r="E43" s="33" t="s">
        <v>158</v>
      </c>
      <c r="F43" s="569" t="s">
        <v>1038</v>
      </c>
      <c r="G43" s="576" t="s">
        <v>1167</v>
      </c>
      <c r="H43" s="33" t="s">
        <v>1179</v>
      </c>
      <c r="I43" s="569" t="s">
        <v>1038</v>
      </c>
      <c r="J43" s="576" t="s">
        <v>1167</v>
      </c>
      <c r="K43" s="33" t="s">
        <v>158</v>
      </c>
      <c r="L43" s="1036" t="s">
        <v>1038</v>
      </c>
    </row>
    <row r="44" spans="1:12" ht="28.5">
      <c r="A44" s="1378">
        <v>121</v>
      </c>
      <c r="B44" s="577" t="s">
        <v>2895</v>
      </c>
      <c r="C44" s="592"/>
      <c r="D44" s="1378">
        <v>122</v>
      </c>
      <c r="E44" s="577" t="s">
        <v>2897</v>
      </c>
      <c r="F44" s="592"/>
      <c r="G44" s="1378">
        <v>221</v>
      </c>
      <c r="H44" s="577" t="s">
        <v>2899</v>
      </c>
      <c r="I44" s="592"/>
      <c r="J44" s="1378">
        <v>321</v>
      </c>
      <c r="K44" s="577" t="s">
        <v>2901</v>
      </c>
      <c r="L44" s="592"/>
    </row>
    <row r="45" spans="1:12" ht="57">
      <c r="A45" s="1379"/>
      <c r="B45" s="577" t="s">
        <v>2896</v>
      </c>
      <c r="C45" s="592"/>
      <c r="D45" s="1379"/>
      <c r="E45" s="577" t="s">
        <v>2898</v>
      </c>
      <c r="F45" s="592"/>
      <c r="G45" s="1379"/>
      <c r="H45" s="577" t="s">
        <v>2900</v>
      </c>
      <c r="I45" s="592"/>
      <c r="J45" s="1379"/>
      <c r="K45" s="577" t="s">
        <v>2902</v>
      </c>
      <c r="L45" s="592"/>
    </row>
    <row r="46" spans="1:12" ht="18">
      <c r="A46" s="59"/>
      <c r="B46" s="59"/>
      <c r="C46" s="59"/>
      <c r="D46" s="59"/>
      <c r="E46" s="59"/>
      <c r="F46" s="59"/>
      <c r="G46" s="59"/>
      <c r="J46" s="59"/>
    </row>
    <row r="47" spans="1:12" ht="18">
      <c r="A47" s="59"/>
      <c r="B47" s="59"/>
      <c r="C47" s="59"/>
      <c r="D47" s="59"/>
      <c r="E47" s="59"/>
      <c r="F47" s="59"/>
      <c r="G47" s="59"/>
      <c r="J47" s="59"/>
    </row>
    <row r="48" spans="1:12" ht="18">
      <c r="A48" s="59" t="s">
        <v>2903</v>
      </c>
      <c r="B48" s="59"/>
      <c r="C48" s="59"/>
      <c r="D48" s="59"/>
      <c r="E48" s="59"/>
      <c r="F48" s="59"/>
      <c r="G48" s="59"/>
      <c r="J48" s="59"/>
    </row>
    <row r="49" spans="1:12" ht="15.75" customHeight="1">
      <c r="A49" s="1089" t="s">
        <v>1229</v>
      </c>
      <c r="B49" s="1089"/>
      <c r="C49" s="1089"/>
      <c r="D49" s="1089" t="s">
        <v>1230</v>
      </c>
      <c r="E49" s="1089"/>
      <c r="F49" s="1089"/>
      <c r="G49" s="1089" t="s">
        <v>1231</v>
      </c>
      <c r="H49" s="1089"/>
      <c r="I49" s="1089"/>
      <c r="J49" s="1089" t="s">
        <v>1232</v>
      </c>
      <c r="K49" s="1089"/>
      <c r="L49" s="1089"/>
    </row>
    <row r="50" spans="1:12" ht="90">
      <c r="A50" s="576" t="s">
        <v>1167</v>
      </c>
      <c r="B50" s="33" t="s">
        <v>158</v>
      </c>
      <c r="C50" s="569" t="s">
        <v>1038</v>
      </c>
      <c r="D50" s="576" t="s">
        <v>1167</v>
      </c>
      <c r="E50" s="33" t="s">
        <v>1180</v>
      </c>
      <c r="F50" s="569" t="s">
        <v>1038</v>
      </c>
      <c r="G50" s="576" t="s">
        <v>1167</v>
      </c>
      <c r="H50" s="33" t="s">
        <v>158</v>
      </c>
      <c r="I50" s="569" t="s">
        <v>1038</v>
      </c>
      <c r="J50" s="576" t="s">
        <v>1167</v>
      </c>
      <c r="K50" s="33" t="s">
        <v>158</v>
      </c>
      <c r="L50" s="1036" t="s">
        <v>1038</v>
      </c>
    </row>
    <row r="51" spans="1:12" ht="28.5">
      <c r="A51" s="1378">
        <v>137</v>
      </c>
      <c r="B51" s="577" t="s">
        <v>2904</v>
      </c>
      <c r="C51" s="592"/>
      <c r="D51" s="1378">
        <v>138</v>
      </c>
      <c r="E51" s="577" t="s">
        <v>2906</v>
      </c>
      <c r="F51" s="592"/>
      <c r="G51" s="1378">
        <v>237</v>
      </c>
      <c r="H51" s="577" t="s">
        <v>2908</v>
      </c>
      <c r="I51" s="592"/>
      <c r="J51" s="1380">
        <v>179</v>
      </c>
      <c r="K51" s="585" t="s">
        <v>2910</v>
      </c>
      <c r="L51" s="592"/>
    </row>
    <row r="52" spans="1:12" ht="57">
      <c r="A52" s="1379"/>
      <c r="B52" s="577" t="s">
        <v>2905</v>
      </c>
      <c r="C52" s="592"/>
      <c r="D52" s="1379"/>
      <c r="E52" s="577" t="s">
        <v>2907</v>
      </c>
      <c r="F52" s="592"/>
      <c r="G52" s="1379"/>
      <c r="H52" s="577" t="s">
        <v>2909</v>
      </c>
      <c r="I52" s="592"/>
      <c r="J52" s="1381"/>
      <c r="K52" s="585" t="s">
        <v>2911</v>
      </c>
      <c r="L52" s="592"/>
    </row>
    <row r="54" spans="1:12">
      <c r="A54" s="1089" t="s">
        <v>1233</v>
      </c>
      <c r="B54" s="1089"/>
      <c r="C54" s="1089"/>
    </row>
    <row r="55" spans="1:12" ht="90">
      <c r="A55" s="576" t="s">
        <v>1167</v>
      </c>
      <c r="B55" s="33" t="s">
        <v>158</v>
      </c>
      <c r="C55" s="569" t="s">
        <v>1038</v>
      </c>
    </row>
    <row r="56" spans="1:12" ht="28.5">
      <c r="A56" s="1380">
        <v>180</v>
      </c>
      <c r="B56" s="585" t="s">
        <v>2912</v>
      </c>
      <c r="C56" s="592"/>
    </row>
    <row r="57" spans="1:12" ht="57">
      <c r="A57" s="1381"/>
      <c r="B57" s="585" t="s">
        <v>2913</v>
      </c>
      <c r="C57" s="592"/>
    </row>
    <row r="58" spans="1:12" ht="15">
      <c r="A58" s="586"/>
      <c r="B58" s="587"/>
      <c r="C58" s="588"/>
      <c r="D58" s="586"/>
      <c r="E58" s="587"/>
      <c r="F58" s="588"/>
      <c r="G58" s="29"/>
      <c r="H58" s="29"/>
      <c r="I58" s="29"/>
    </row>
    <row r="59" spans="1:12" ht="15">
      <c r="A59" s="586"/>
      <c r="B59" s="587"/>
      <c r="C59" s="588"/>
      <c r="D59" s="586"/>
      <c r="E59" s="587"/>
      <c r="F59" s="588"/>
      <c r="G59" s="29"/>
      <c r="H59" s="29"/>
      <c r="I59" s="29"/>
    </row>
    <row r="60" spans="1:12" ht="18">
      <c r="A60" s="589" t="s">
        <v>2924</v>
      </c>
      <c r="B60" s="589"/>
      <c r="C60" s="589"/>
      <c r="D60" s="589"/>
      <c r="E60" s="589"/>
      <c r="F60" s="589"/>
      <c r="G60" s="589"/>
      <c r="H60" s="29"/>
      <c r="I60" s="29"/>
      <c r="J60" s="59"/>
    </row>
    <row r="61" spans="1:12" ht="15.75" customHeight="1">
      <c r="A61" s="1382" t="s">
        <v>1234</v>
      </c>
      <c r="B61" s="1382"/>
      <c r="C61" s="1382"/>
      <c r="D61" s="1382" t="s">
        <v>1235</v>
      </c>
      <c r="E61" s="1382"/>
      <c r="F61" s="1382"/>
      <c r="G61" s="1382" t="s">
        <v>2922</v>
      </c>
      <c r="H61" s="1382"/>
      <c r="I61" s="1382"/>
      <c r="J61" s="1382" t="s">
        <v>2923</v>
      </c>
      <c r="K61" s="1382"/>
      <c r="L61" s="1382"/>
    </row>
    <row r="62" spans="1:12" ht="90">
      <c r="A62" s="590" t="s">
        <v>1181</v>
      </c>
      <c r="B62" s="591" t="s">
        <v>158</v>
      </c>
      <c r="C62" s="581" t="s">
        <v>1038</v>
      </c>
      <c r="D62" s="590" t="s">
        <v>1167</v>
      </c>
      <c r="E62" s="591" t="s">
        <v>158</v>
      </c>
      <c r="F62" s="581" t="s">
        <v>1038</v>
      </c>
      <c r="G62" s="590" t="s">
        <v>1167</v>
      </c>
      <c r="H62" s="591" t="s">
        <v>158</v>
      </c>
      <c r="I62" s="1037" t="s">
        <v>1038</v>
      </c>
      <c r="J62" s="590" t="s">
        <v>1167</v>
      </c>
      <c r="K62" s="591" t="s">
        <v>158</v>
      </c>
      <c r="L62" s="1037" t="s">
        <v>1038</v>
      </c>
    </row>
    <row r="63" spans="1:12" ht="28.5">
      <c r="A63" s="1380">
        <v>111</v>
      </c>
      <c r="B63" s="585" t="s">
        <v>2914</v>
      </c>
      <c r="C63" s="592"/>
      <c r="D63" s="1380">
        <v>112</v>
      </c>
      <c r="E63" s="585" t="s">
        <v>2916</v>
      </c>
      <c r="F63" s="592"/>
      <c r="G63" s="1380">
        <v>211</v>
      </c>
      <c r="H63" s="585" t="s">
        <v>2918</v>
      </c>
      <c r="I63" s="592"/>
      <c r="J63" s="1380">
        <v>311</v>
      </c>
      <c r="K63" s="585" t="s">
        <v>2920</v>
      </c>
      <c r="L63" s="592"/>
    </row>
    <row r="64" spans="1:12" ht="42.75">
      <c r="A64" s="1381"/>
      <c r="B64" s="585" t="s">
        <v>2915</v>
      </c>
      <c r="C64" s="592"/>
      <c r="D64" s="1381"/>
      <c r="E64" s="585" t="s">
        <v>2917</v>
      </c>
      <c r="F64" s="592"/>
      <c r="G64" s="1381"/>
      <c r="H64" s="585" t="s">
        <v>2919</v>
      </c>
      <c r="I64" s="592"/>
      <c r="J64" s="1381"/>
      <c r="K64" s="585" t="s">
        <v>2921</v>
      </c>
      <c r="L64" s="592"/>
    </row>
  </sheetData>
  <sheetProtection algorithmName="SHA-512" hashValue="NUPindcaLT4T4bKoMnfgVWBl7mXQ5L6K1b7jORAGfDaXDzuZXHtKliY49ZMyV4i9axLjxmebKPP/+QGhV2GBFQ==" saltValue="p4IYnsZL1VpXC9HLgrCpHw==" spinCount="100000" sheet="1" objects="1" scenarios="1"/>
  <protectedRanges>
    <protectedRange sqref="L1:L22 L27:L34 L39:L53 I1:I53 F1:F1048576 C1:C1048576 L58:L1048576 I58:I1048576" name="Range1"/>
  </protectedRanges>
  <mergeCells count="66">
    <mergeCell ref="J42:L42"/>
    <mergeCell ref="J44:J45"/>
    <mergeCell ref="G61:I61"/>
    <mergeCell ref="G63:G64"/>
    <mergeCell ref="J61:L61"/>
    <mergeCell ref="J63:J64"/>
    <mergeCell ref="J49:L49"/>
    <mergeCell ref="J51:J52"/>
    <mergeCell ref="A1:K1"/>
    <mergeCell ref="A2:N2"/>
    <mergeCell ref="A5:C5"/>
    <mergeCell ref="D5:F5"/>
    <mergeCell ref="G5:I5"/>
    <mergeCell ref="J5:L5"/>
    <mergeCell ref="A7:A8"/>
    <mergeCell ref="D7:D8"/>
    <mergeCell ref="G7:G8"/>
    <mergeCell ref="J7:J8"/>
    <mergeCell ref="A10:C10"/>
    <mergeCell ref="D10:F10"/>
    <mergeCell ref="G10:I10"/>
    <mergeCell ref="J10:L10"/>
    <mergeCell ref="G20:G21"/>
    <mergeCell ref="J20:J21"/>
    <mergeCell ref="A23:C23"/>
    <mergeCell ref="A12:A13"/>
    <mergeCell ref="D12:D13"/>
    <mergeCell ref="G12:G13"/>
    <mergeCell ref="J12:J13"/>
    <mergeCell ref="G18:I18"/>
    <mergeCell ref="J18:L18"/>
    <mergeCell ref="A25:A26"/>
    <mergeCell ref="A30:C30"/>
    <mergeCell ref="D30:F30"/>
    <mergeCell ref="A18:C18"/>
    <mergeCell ref="D18:F18"/>
    <mergeCell ref="A20:A21"/>
    <mergeCell ref="D20:D21"/>
    <mergeCell ref="J30:L30"/>
    <mergeCell ref="A32:A33"/>
    <mergeCell ref="D32:D33"/>
    <mergeCell ref="G32:G33"/>
    <mergeCell ref="J32:J33"/>
    <mergeCell ref="A35:C35"/>
    <mergeCell ref="A37:A38"/>
    <mergeCell ref="A42:C42"/>
    <mergeCell ref="D42:F42"/>
    <mergeCell ref="G30:I30"/>
    <mergeCell ref="D35:F35"/>
    <mergeCell ref="D37:D38"/>
    <mergeCell ref="A54:C54"/>
    <mergeCell ref="G42:I42"/>
    <mergeCell ref="A44:A45"/>
    <mergeCell ref="D44:D45"/>
    <mergeCell ref="G44:G45"/>
    <mergeCell ref="A49:C49"/>
    <mergeCell ref="D49:F49"/>
    <mergeCell ref="G49:I49"/>
    <mergeCell ref="A51:A52"/>
    <mergeCell ref="D51:D52"/>
    <mergeCell ref="G51:G52"/>
    <mergeCell ref="A63:A64"/>
    <mergeCell ref="D63:D64"/>
    <mergeCell ref="A56:A57"/>
    <mergeCell ref="A61:C61"/>
    <mergeCell ref="D61:F61"/>
  </mergeCells>
  <phoneticPr fontId="4" type="noConversion"/>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6"/>
  <sheetViews>
    <sheetView zoomScale="85" zoomScaleNormal="85" workbookViewId="0">
      <selection activeCell="L14" sqref="L14"/>
    </sheetView>
  </sheetViews>
  <sheetFormatPr defaultRowHeight="15"/>
  <cols>
    <col min="1" max="1" width="22" style="1" bestFit="1" customWidth="1"/>
    <col min="2" max="2" width="28.140625" style="1" bestFit="1" customWidth="1"/>
    <col min="3" max="3" width="46.5703125" style="29" bestFit="1" customWidth="1"/>
    <col min="4" max="4" width="16.5703125" style="29" customWidth="1"/>
    <col min="5" max="5" width="45.140625" style="29" bestFit="1" customWidth="1"/>
    <col min="6" max="6" width="20.85546875" style="29" customWidth="1"/>
    <col min="7" max="16384" width="9.140625" style="444"/>
  </cols>
  <sheetData>
    <row r="1" spans="1:14" ht="18">
      <c r="A1" s="1104" t="s">
        <v>1209</v>
      </c>
      <c r="B1" s="1104"/>
      <c r="C1" s="1104"/>
      <c r="D1" s="1104"/>
      <c r="E1" s="1104"/>
      <c r="F1" s="1104"/>
    </row>
    <row r="2" spans="1:14" ht="15.75">
      <c r="A2" s="1105" t="s">
        <v>1208</v>
      </c>
      <c r="B2" s="1105"/>
      <c r="C2" s="1105"/>
      <c r="D2" s="1105"/>
      <c r="E2" s="1105"/>
      <c r="F2" s="1105"/>
      <c r="G2" s="1383"/>
      <c r="H2" s="1383"/>
      <c r="I2" s="1383"/>
      <c r="J2" s="1383"/>
      <c r="K2" s="1383"/>
      <c r="L2" s="1383"/>
      <c r="M2" s="1383"/>
      <c r="N2" s="1383"/>
    </row>
    <row r="3" spans="1:14" s="1" customFormat="1">
      <c r="A3" s="1105" t="s">
        <v>1183</v>
      </c>
      <c r="B3" s="1105"/>
      <c r="C3" s="1105"/>
      <c r="D3" s="1105"/>
      <c r="E3" s="1105"/>
      <c r="F3" s="1105"/>
      <c r="G3" s="1105"/>
      <c r="H3" s="1105"/>
      <c r="I3" s="1105"/>
      <c r="J3" s="1105"/>
    </row>
    <row r="4" spans="1:14" s="1" customFormat="1">
      <c r="A4" s="502"/>
      <c r="B4" s="502"/>
      <c r="C4" s="502"/>
      <c r="D4" s="502"/>
      <c r="E4" s="502"/>
      <c r="F4" s="502"/>
      <c r="G4" s="502"/>
      <c r="H4" s="502"/>
      <c r="I4" s="502"/>
      <c r="J4" s="502"/>
    </row>
    <row r="5" spans="1:14" ht="18">
      <c r="A5" s="1095" t="s">
        <v>1160</v>
      </c>
      <c r="B5" s="1095"/>
      <c r="C5" s="1095"/>
      <c r="D5" s="4"/>
      <c r="E5" s="4"/>
      <c r="F5" s="4"/>
    </row>
    <row r="6" spans="1:14">
      <c r="A6" s="1094" t="s">
        <v>128</v>
      </c>
      <c r="B6" s="1094"/>
      <c r="C6" s="4"/>
      <c r="D6" s="4"/>
      <c r="E6" s="4"/>
      <c r="F6" s="4"/>
    </row>
    <row r="7" spans="1:14">
      <c r="A7" s="1089" t="s">
        <v>3</v>
      </c>
      <c r="B7" s="1096" t="s">
        <v>4</v>
      </c>
      <c r="C7" s="1098" t="s">
        <v>5</v>
      </c>
      <c r="D7" s="1099"/>
      <c r="E7" s="1098" t="s">
        <v>1163</v>
      </c>
      <c r="F7" s="1099"/>
    </row>
    <row r="8" spans="1:14" ht="85.5">
      <c r="A8" s="1089"/>
      <c r="B8" s="1097"/>
      <c r="C8" s="563" t="s">
        <v>15</v>
      </c>
      <c r="D8" s="411" t="s">
        <v>1039</v>
      </c>
      <c r="E8" s="563" t="s">
        <v>15</v>
      </c>
      <c r="F8" s="411" t="s">
        <v>1039</v>
      </c>
    </row>
    <row r="9" spans="1:14">
      <c r="A9" s="8">
        <v>303</v>
      </c>
      <c r="B9" s="9" t="s">
        <v>16</v>
      </c>
      <c r="C9" s="9">
        <v>7344034</v>
      </c>
      <c r="D9" s="1091"/>
      <c r="E9" s="10">
        <v>264149</v>
      </c>
      <c r="F9" s="1091"/>
    </row>
    <row r="10" spans="1:14">
      <c r="A10" s="563">
        <v>303</v>
      </c>
      <c r="B10" s="13" t="s">
        <v>17</v>
      </c>
      <c r="C10" s="14" t="s">
        <v>2446</v>
      </c>
      <c r="D10" s="1092"/>
      <c r="E10" s="14" t="s">
        <v>2447</v>
      </c>
      <c r="F10" s="1092"/>
    </row>
    <row r="11" spans="1:14">
      <c r="A11" s="563">
        <v>303</v>
      </c>
      <c r="B11" s="13" t="s">
        <v>18</v>
      </c>
      <c r="C11" s="13">
        <v>1</v>
      </c>
      <c r="D11" s="1092"/>
      <c r="E11" s="13">
        <v>3</v>
      </c>
      <c r="F11" s="1092"/>
    </row>
    <row r="12" spans="1:14">
      <c r="A12" s="563">
        <v>303</v>
      </c>
      <c r="B12" s="13" t="s">
        <v>19</v>
      </c>
      <c r="C12" s="13">
        <v>0</v>
      </c>
      <c r="D12" s="1092"/>
      <c r="E12" s="13">
        <v>2</v>
      </c>
      <c r="F12" s="1092"/>
    </row>
    <row r="13" spans="1:14">
      <c r="A13" s="563">
        <v>303</v>
      </c>
      <c r="B13" s="13" t="s">
        <v>20</v>
      </c>
      <c r="C13" s="13">
        <v>0</v>
      </c>
      <c r="D13" s="1092"/>
      <c r="E13" s="13">
        <v>0</v>
      </c>
      <c r="F13" s="1092"/>
    </row>
    <row r="14" spans="1:14">
      <c r="A14" s="563">
        <v>303</v>
      </c>
      <c r="B14" s="13" t="s">
        <v>21</v>
      </c>
      <c r="C14" s="13">
        <v>14000</v>
      </c>
      <c r="D14" s="1092"/>
      <c r="E14" s="13">
        <v>0</v>
      </c>
      <c r="F14" s="1092"/>
    </row>
    <row r="15" spans="1:14">
      <c r="A15" s="563">
        <v>303</v>
      </c>
      <c r="B15" s="13" t="s">
        <v>22</v>
      </c>
      <c r="C15" s="13">
        <v>20210629</v>
      </c>
      <c r="D15" s="1092"/>
      <c r="E15" s="13">
        <v>20251230</v>
      </c>
      <c r="F15" s="1092"/>
    </row>
    <row r="16" spans="1:14">
      <c r="A16" s="563">
        <v>303</v>
      </c>
      <c r="B16" s="13" t="s">
        <v>23</v>
      </c>
      <c r="C16" s="13">
        <v>0</v>
      </c>
      <c r="D16" s="1092"/>
      <c r="E16" s="13">
        <v>0</v>
      </c>
      <c r="F16" s="1092"/>
    </row>
    <row r="17" spans="1:6">
      <c r="A17" s="563">
        <v>303</v>
      </c>
      <c r="B17" s="13" t="s">
        <v>24</v>
      </c>
      <c r="C17" s="13">
        <v>1</v>
      </c>
      <c r="D17" s="1092"/>
      <c r="E17" s="13">
        <v>0</v>
      </c>
      <c r="F17" s="1092"/>
    </row>
    <row r="18" spans="1:6">
      <c r="A18" s="8">
        <v>304</v>
      </c>
      <c r="B18" s="9" t="s">
        <v>25</v>
      </c>
      <c r="C18" s="9">
        <v>7344034</v>
      </c>
      <c r="D18" s="1092"/>
      <c r="E18" s="10">
        <v>264149</v>
      </c>
      <c r="F18" s="1092"/>
    </row>
    <row r="19" spans="1:6">
      <c r="A19" s="563">
        <v>304</v>
      </c>
      <c r="B19" s="13" t="s">
        <v>17</v>
      </c>
      <c r="C19" s="14" t="s">
        <v>2446</v>
      </c>
      <c r="D19" s="1092"/>
      <c r="E19" s="14" t="s">
        <v>2447</v>
      </c>
      <c r="F19" s="1092"/>
    </row>
    <row r="20" spans="1:6">
      <c r="A20" s="563">
        <v>304</v>
      </c>
      <c r="B20" s="13" t="s">
        <v>26</v>
      </c>
      <c r="C20" s="14">
        <v>12</v>
      </c>
      <c r="D20" s="1092"/>
      <c r="E20" s="14">
        <v>12</v>
      </c>
      <c r="F20" s="1092"/>
    </row>
    <row r="21" spans="1:6">
      <c r="A21" s="563">
        <v>304</v>
      </c>
      <c r="B21" s="13" t="s">
        <v>27</v>
      </c>
      <c r="C21" s="14">
        <v>34</v>
      </c>
      <c r="D21" s="1092"/>
      <c r="E21" s="14">
        <v>2</v>
      </c>
      <c r="F21" s="1092"/>
    </row>
    <row r="22" spans="1:6">
      <c r="A22" s="563">
        <v>304</v>
      </c>
      <c r="B22" s="13" t="s">
        <v>28</v>
      </c>
      <c r="C22" s="14">
        <v>22</v>
      </c>
      <c r="D22" s="1092"/>
      <c r="E22" s="14">
        <v>4</v>
      </c>
      <c r="F22" s="1092"/>
    </row>
    <row r="23" spans="1:6">
      <c r="A23" s="563">
        <v>304</v>
      </c>
      <c r="B23" s="13" t="s">
        <v>29</v>
      </c>
      <c r="C23" s="14">
        <v>0</v>
      </c>
      <c r="D23" s="1092"/>
      <c r="E23" s="14">
        <v>0</v>
      </c>
      <c r="F23" s="1092"/>
    </row>
    <row r="24" spans="1:6">
      <c r="A24" s="8">
        <v>304</v>
      </c>
      <c r="B24" s="9" t="s">
        <v>30</v>
      </c>
      <c r="C24" s="9">
        <v>4002</v>
      </c>
      <c r="D24" s="1092"/>
      <c r="E24" s="9">
        <v>2005</v>
      </c>
      <c r="F24" s="1092"/>
    </row>
    <row r="25" spans="1:6">
      <c r="A25" s="563">
        <v>304</v>
      </c>
      <c r="B25" s="13" t="s">
        <v>22</v>
      </c>
      <c r="C25" s="14" t="s">
        <v>1884</v>
      </c>
      <c r="D25" s="1092"/>
      <c r="E25" s="14" t="s">
        <v>2449</v>
      </c>
      <c r="F25" s="1092"/>
    </row>
    <row r="26" spans="1:6">
      <c r="A26" s="563">
        <v>304</v>
      </c>
      <c r="B26" s="13" t="s">
        <v>21</v>
      </c>
      <c r="C26" s="13">
        <v>14400</v>
      </c>
      <c r="D26" s="1092"/>
      <c r="E26" s="13">
        <v>0</v>
      </c>
      <c r="F26" s="1092"/>
    </row>
    <row r="27" spans="1:6">
      <c r="A27" s="563">
        <v>304</v>
      </c>
      <c r="B27" s="13" t="s">
        <v>31</v>
      </c>
      <c r="C27" s="13">
        <v>0</v>
      </c>
      <c r="D27" s="1092"/>
      <c r="E27" s="13">
        <v>0</v>
      </c>
      <c r="F27" s="1092"/>
    </row>
    <row r="28" spans="1:6">
      <c r="A28" s="563">
        <v>304</v>
      </c>
      <c r="B28" s="13" t="s">
        <v>32</v>
      </c>
      <c r="C28" s="13"/>
      <c r="D28" s="1092"/>
      <c r="E28" s="13"/>
      <c r="F28" s="1092"/>
    </row>
    <row r="29" spans="1:6">
      <c r="A29" s="563">
        <v>304</v>
      </c>
      <c r="B29" s="13" t="s">
        <v>33</v>
      </c>
      <c r="C29" s="13">
        <v>1</v>
      </c>
      <c r="D29" s="1092"/>
      <c r="E29" s="13">
        <v>1</v>
      </c>
      <c r="F29" s="1092"/>
    </row>
    <row r="30" spans="1:6">
      <c r="A30" s="563">
        <v>304</v>
      </c>
      <c r="B30" s="13" t="s">
        <v>34</v>
      </c>
      <c r="C30" s="13">
        <v>0</v>
      </c>
      <c r="D30" s="1092"/>
      <c r="E30" s="13">
        <v>0</v>
      </c>
      <c r="F30" s="1092"/>
    </row>
    <row r="31" spans="1:6">
      <c r="A31" s="563">
        <v>304</v>
      </c>
      <c r="B31" s="13" t="s">
        <v>35</v>
      </c>
      <c r="C31" s="13">
        <v>20210629</v>
      </c>
      <c r="D31" s="1092"/>
      <c r="E31" s="13">
        <v>20251230</v>
      </c>
      <c r="F31" s="1092"/>
    </row>
    <row r="32" spans="1:6">
      <c r="A32" s="563">
        <v>304</v>
      </c>
      <c r="B32" s="13" t="s">
        <v>36</v>
      </c>
      <c r="C32" s="16" t="s">
        <v>1910</v>
      </c>
      <c r="D32" s="1092"/>
      <c r="E32" s="16" t="s">
        <v>2448</v>
      </c>
      <c r="F32" s="1092"/>
    </row>
    <row r="33" spans="1:6">
      <c r="A33" s="563">
        <v>304</v>
      </c>
      <c r="B33" s="13" t="s">
        <v>38</v>
      </c>
      <c r="C33" s="16" t="s">
        <v>1042</v>
      </c>
      <c r="D33" s="1092"/>
      <c r="E33" s="16" t="s">
        <v>1042</v>
      </c>
      <c r="F33" s="1092"/>
    </row>
    <row r="34" spans="1:6">
      <c r="A34" s="563">
        <v>304</v>
      </c>
      <c r="B34" s="13" t="s">
        <v>39</v>
      </c>
      <c r="C34" s="20">
        <v>0</v>
      </c>
      <c r="D34" s="1092"/>
      <c r="E34" s="20">
        <v>0</v>
      </c>
      <c r="F34" s="1092"/>
    </row>
    <row r="35" spans="1:6">
      <c r="A35" s="563">
        <v>304</v>
      </c>
      <c r="B35" s="13" t="s">
        <v>40</v>
      </c>
      <c r="C35" s="13">
        <v>0</v>
      </c>
      <c r="D35" s="1092"/>
      <c r="E35" s="13">
        <v>0</v>
      </c>
      <c r="F35" s="1092"/>
    </row>
    <row r="36" spans="1:6">
      <c r="A36" s="21">
        <v>301</v>
      </c>
      <c r="B36" s="9" t="s">
        <v>30</v>
      </c>
      <c r="C36" s="9">
        <v>4002</v>
      </c>
      <c r="D36" s="1092"/>
      <c r="E36" s="9">
        <v>2005</v>
      </c>
      <c r="F36" s="1092"/>
    </row>
    <row r="37" spans="1:6">
      <c r="A37" s="563">
        <v>301</v>
      </c>
      <c r="B37" s="13" t="s">
        <v>41</v>
      </c>
      <c r="C37" s="13">
        <v>2</v>
      </c>
      <c r="D37" s="1092"/>
      <c r="E37" s="13">
        <v>2</v>
      </c>
      <c r="F37" s="1092"/>
    </row>
    <row r="38" spans="1:6">
      <c r="A38" s="563">
        <v>301</v>
      </c>
      <c r="B38" s="13" t="s">
        <v>32</v>
      </c>
      <c r="C38" s="13"/>
      <c r="D38" s="1092"/>
      <c r="E38" s="13"/>
      <c r="F38" s="1092"/>
    </row>
    <row r="39" spans="1:6">
      <c r="A39" s="563">
        <v>301</v>
      </c>
      <c r="B39" s="13" t="s">
        <v>42</v>
      </c>
      <c r="C39" s="14" t="s">
        <v>46</v>
      </c>
      <c r="D39" s="1092"/>
      <c r="E39" s="14" t="s">
        <v>1190</v>
      </c>
      <c r="F39" s="1092"/>
    </row>
    <row r="40" spans="1:6">
      <c r="A40" s="563">
        <v>301</v>
      </c>
      <c r="B40" s="13" t="s">
        <v>47</v>
      </c>
      <c r="C40" s="14">
        <v>1</v>
      </c>
      <c r="D40" s="1092"/>
      <c r="E40" s="14">
        <v>1</v>
      </c>
      <c r="F40" s="1092"/>
    </row>
    <row r="41" spans="1:6">
      <c r="A41" s="563">
        <v>301</v>
      </c>
      <c r="B41" s="13" t="s">
        <v>48</v>
      </c>
      <c r="C41" s="14" t="s">
        <v>1189</v>
      </c>
      <c r="D41" s="1092"/>
      <c r="E41" s="14" t="s">
        <v>134</v>
      </c>
      <c r="F41" s="1092"/>
    </row>
    <row r="42" spans="1:6">
      <c r="A42" s="563">
        <v>301</v>
      </c>
      <c r="B42" s="13" t="s">
        <v>55</v>
      </c>
      <c r="C42" s="14">
        <v>0</v>
      </c>
      <c r="D42" s="1092"/>
      <c r="E42" s="14">
        <v>0</v>
      </c>
      <c r="F42" s="1092"/>
    </row>
    <row r="43" spans="1:6">
      <c r="A43" s="563">
        <v>301</v>
      </c>
      <c r="B43" s="13" t="s">
        <v>56</v>
      </c>
      <c r="C43" s="14" t="s">
        <v>57</v>
      </c>
      <c r="D43" s="1092"/>
      <c r="E43" s="17" t="s">
        <v>1191</v>
      </c>
      <c r="F43" s="1092"/>
    </row>
    <row r="44" spans="1:6">
      <c r="A44" s="563">
        <v>301</v>
      </c>
      <c r="B44" s="13" t="s">
        <v>60</v>
      </c>
      <c r="C44" s="14">
        <v>7</v>
      </c>
      <c r="D44" s="1092"/>
      <c r="E44" s="14">
        <v>1</v>
      </c>
      <c r="F44" s="1092"/>
    </row>
    <row r="45" spans="1:6">
      <c r="A45" s="563">
        <v>301</v>
      </c>
      <c r="B45" s="13" t="s">
        <v>34</v>
      </c>
      <c r="C45" s="14">
        <v>0</v>
      </c>
      <c r="D45" s="1092"/>
      <c r="E45" s="14">
        <v>0</v>
      </c>
      <c r="F45" s="1092"/>
    </row>
    <row r="46" spans="1:6">
      <c r="A46" s="563">
        <v>301</v>
      </c>
      <c r="B46" s="13" t="s">
        <v>61</v>
      </c>
      <c r="C46" s="14" t="s">
        <v>57</v>
      </c>
      <c r="D46" s="1092"/>
      <c r="E46" s="14" t="s">
        <v>1216</v>
      </c>
      <c r="F46" s="1092"/>
    </row>
    <row r="47" spans="1:6">
      <c r="A47" s="563">
        <v>302</v>
      </c>
      <c r="B47" s="13" t="s">
        <v>26</v>
      </c>
      <c r="C47" s="14">
        <v>12</v>
      </c>
      <c r="D47" s="1092"/>
      <c r="E47" s="14">
        <v>12</v>
      </c>
      <c r="F47" s="1092"/>
    </row>
    <row r="48" spans="1:6">
      <c r="A48" s="563">
        <v>302</v>
      </c>
      <c r="B48" s="13" t="s">
        <v>27</v>
      </c>
      <c r="C48" s="14">
        <v>34</v>
      </c>
      <c r="D48" s="1092"/>
      <c r="E48" s="14">
        <v>2</v>
      </c>
      <c r="F48" s="1092"/>
    </row>
    <row r="49" spans="1:6">
      <c r="A49" s="563">
        <v>302</v>
      </c>
      <c r="B49" s="13" t="s">
        <v>68</v>
      </c>
      <c r="C49" s="14">
        <v>22</v>
      </c>
      <c r="D49" s="1092"/>
      <c r="E49" s="14">
        <v>4</v>
      </c>
      <c r="F49" s="1092"/>
    </row>
    <row r="50" spans="1:6">
      <c r="A50" s="563">
        <v>302</v>
      </c>
      <c r="B50" s="13" t="s">
        <v>29</v>
      </c>
      <c r="C50" s="14">
        <v>0</v>
      </c>
      <c r="D50" s="1092"/>
      <c r="E50" s="14">
        <v>0</v>
      </c>
      <c r="F50" s="1092"/>
    </row>
    <row r="51" spans="1:6">
      <c r="A51" s="8">
        <v>302</v>
      </c>
      <c r="B51" s="9" t="s">
        <v>30</v>
      </c>
      <c r="C51" s="9">
        <v>4002</v>
      </c>
      <c r="D51" s="1092"/>
      <c r="E51" s="9">
        <v>2005</v>
      </c>
      <c r="F51" s="1092"/>
    </row>
    <row r="52" spans="1:6">
      <c r="A52" s="563">
        <v>302</v>
      </c>
      <c r="B52" s="13" t="s">
        <v>69</v>
      </c>
      <c r="C52" s="13">
        <v>50</v>
      </c>
      <c r="D52" s="1092"/>
      <c r="E52" s="13">
        <v>400</v>
      </c>
      <c r="F52" s="1092"/>
    </row>
    <row r="53" spans="1:6">
      <c r="A53" s="563">
        <v>302</v>
      </c>
      <c r="B53" s="13" t="s">
        <v>31</v>
      </c>
      <c r="C53" s="13">
        <v>1</v>
      </c>
      <c r="D53" s="1092"/>
      <c r="E53" s="13">
        <v>400</v>
      </c>
      <c r="F53" s="1092"/>
    </row>
    <row r="54" spans="1:6">
      <c r="A54" s="563">
        <v>302</v>
      </c>
      <c r="B54" s="13" t="s">
        <v>70</v>
      </c>
      <c r="C54" s="13">
        <v>0</v>
      </c>
      <c r="D54" s="1092"/>
      <c r="E54" s="13">
        <v>0</v>
      </c>
      <c r="F54" s="1092"/>
    </row>
    <row r="55" spans="1:6">
      <c r="A55" s="563">
        <v>302</v>
      </c>
      <c r="B55" s="13" t="s">
        <v>71</v>
      </c>
      <c r="C55" s="13">
        <v>0</v>
      </c>
      <c r="D55" s="1092"/>
      <c r="E55" s="13">
        <v>0</v>
      </c>
      <c r="F55" s="1092"/>
    </row>
    <row r="56" spans="1:6">
      <c r="A56" s="563">
        <v>302</v>
      </c>
      <c r="B56" s="13" t="s">
        <v>72</v>
      </c>
      <c r="C56" s="13">
        <v>0</v>
      </c>
      <c r="D56" s="1092"/>
      <c r="E56" s="13">
        <v>2</v>
      </c>
      <c r="F56" s="1092"/>
    </row>
    <row r="57" spans="1:6">
      <c r="A57" s="563">
        <v>302</v>
      </c>
      <c r="B57" s="13" t="s">
        <v>73</v>
      </c>
      <c r="C57" s="13">
        <v>1</v>
      </c>
      <c r="D57" s="1092"/>
      <c r="E57" s="13">
        <v>1</v>
      </c>
      <c r="F57" s="1092"/>
    </row>
    <row r="58" spans="1:6">
      <c r="A58" s="563">
        <v>302</v>
      </c>
      <c r="B58" s="13" t="s">
        <v>74</v>
      </c>
      <c r="C58" s="13">
        <v>1</v>
      </c>
      <c r="D58" s="1092"/>
      <c r="E58" s="13">
        <v>1</v>
      </c>
      <c r="F58" s="1092"/>
    </row>
    <row r="59" spans="1:6">
      <c r="A59" s="563">
        <v>302</v>
      </c>
      <c r="B59" s="13" t="s">
        <v>75</v>
      </c>
      <c r="C59" s="13">
        <v>1</v>
      </c>
      <c r="D59" s="1092"/>
      <c r="E59" s="13">
        <v>1</v>
      </c>
      <c r="F59" s="1092"/>
    </row>
    <row r="60" spans="1:6">
      <c r="A60" s="563">
        <v>302</v>
      </c>
      <c r="B60" s="13" t="s">
        <v>42</v>
      </c>
      <c r="C60" s="14" t="s">
        <v>46</v>
      </c>
      <c r="D60" s="1092"/>
      <c r="E60" s="14" t="s">
        <v>1190</v>
      </c>
      <c r="F60" s="1092"/>
    </row>
    <row r="61" spans="1:6">
      <c r="A61" s="563">
        <v>302</v>
      </c>
      <c r="B61" s="13" t="s">
        <v>77</v>
      </c>
      <c r="C61" s="14" t="s">
        <v>1185</v>
      </c>
      <c r="D61" s="1092"/>
      <c r="E61" s="14" t="s">
        <v>1192</v>
      </c>
      <c r="F61" s="1092"/>
    </row>
    <row r="62" spans="1:6">
      <c r="A62" s="563">
        <v>302</v>
      </c>
      <c r="B62" s="13" t="s">
        <v>89</v>
      </c>
      <c r="C62" s="14" t="s">
        <v>1186</v>
      </c>
      <c r="D62" s="1092"/>
      <c r="E62" s="14" t="s">
        <v>1193</v>
      </c>
      <c r="F62" s="1092"/>
    </row>
    <row r="63" spans="1:6">
      <c r="A63" s="563">
        <v>302</v>
      </c>
      <c r="B63" s="13" t="s">
        <v>101</v>
      </c>
      <c r="C63" s="14" t="s">
        <v>1187</v>
      </c>
      <c r="D63" s="1092"/>
      <c r="E63" s="14" t="s">
        <v>1187</v>
      </c>
      <c r="F63" s="1092"/>
    </row>
    <row r="64" spans="1:6">
      <c r="A64" s="563">
        <v>302</v>
      </c>
      <c r="B64" s="13" t="s">
        <v>103</v>
      </c>
      <c r="C64" s="14" t="s">
        <v>46</v>
      </c>
      <c r="D64" s="1092"/>
      <c r="E64" s="14" t="s">
        <v>1190</v>
      </c>
      <c r="F64" s="1092"/>
    </row>
    <row r="65" spans="1:6">
      <c r="A65" s="563">
        <v>302</v>
      </c>
      <c r="B65" s="13" t="s">
        <v>104</v>
      </c>
      <c r="C65" s="14">
        <v>0</v>
      </c>
      <c r="D65" s="1092"/>
      <c r="E65" s="14">
        <v>0</v>
      </c>
      <c r="F65" s="1092"/>
    </row>
    <row r="66" spans="1:6">
      <c r="A66" s="563">
        <v>302</v>
      </c>
      <c r="B66" s="13" t="s">
        <v>105</v>
      </c>
      <c r="C66" s="14">
        <v>1</v>
      </c>
      <c r="D66" s="1092"/>
      <c r="E66" s="14">
        <v>1</v>
      </c>
      <c r="F66" s="1092"/>
    </row>
    <row r="67" spans="1:6">
      <c r="A67" s="8">
        <v>305</v>
      </c>
      <c r="B67" s="9" t="s">
        <v>106</v>
      </c>
      <c r="C67" s="10" t="s">
        <v>1188</v>
      </c>
      <c r="D67" s="1092"/>
      <c r="E67" s="10" t="s">
        <v>1188</v>
      </c>
      <c r="F67" s="1092"/>
    </row>
    <row r="68" spans="1:6">
      <c r="A68" s="563">
        <v>305</v>
      </c>
      <c r="B68" s="13" t="s">
        <v>108</v>
      </c>
      <c r="C68" s="14" t="s">
        <v>932</v>
      </c>
      <c r="D68" s="1092"/>
      <c r="E68" s="14" t="s">
        <v>932</v>
      </c>
      <c r="F68" s="1092"/>
    </row>
    <row r="69" spans="1:6">
      <c r="A69" s="563">
        <v>305</v>
      </c>
      <c r="B69" s="13" t="s">
        <v>109</v>
      </c>
      <c r="C69" s="14" t="s">
        <v>932</v>
      </c>
      <c r="D69" s="1092"/>
      <c r="E69" s="14" t="s">
        <v>932</v>
      </c>
      <c r="F69" s="1092"/>
    </row>
    <row r="70" spans="1:6">
      <c r="A70" s="563">
        <v>305</v>
      </c>
      <c r="B70" s="13" t="s">
        <v>112</v>
      </c>
      <c r="C70" s="14" t="s">
        <v>932</v>
      </c>
      <c r="D70" s="1092"/>
      <c r="E70" s="14" t="s">
        <v>932</v>
      </c>
      <c r="F70" s="1092"/>
    </row>
    <row r="71" spans="1:6">
      <c r="A71" s="8">
        <v>305</v>
      </c>
      <c r="B71" s="9" t="s">
        <v>106</v>
      </c>
      <c r="C71" s="10" t="s">
        <v>932</v>
      </c>
      <c r="D71" s="1092"/>
      <c r="E71" s="10" t="s">
        <v>932</v>
      </c>
      <c r="F71" s="1092"/>
    </row>
    <row r="72" spans="1:6">
      <c r="A72" s="563">
        <v>305</v>
      </c>
      <c r="B72" s="13" t="s">
        <v>108</v>
      </c>
      <c r="C72" s="14" t="s">
        <v>932</v>
      </c>
      <c r="D72" s="1092"/>
      <c r="E72" s="14" t="s">
        <v>932</v>
      </c>
      <c r="F72" s="1092"/>
    </row>
    <row r="73" spans="1:6">
      <c r="A73" s="563">
        <v>305</v>
      </c>
      <c r="B73" s="13" t="s">
        <v>109</v>
      </c>
      <c r="C73" s="14" t="s">
        <v>932</v>
      </c>
      <c r="D73" s="1092"/>
      <c r="E73" s="14" t="s">
        <v>932</v>
      </c>
      <c r="F73" s="1092"/>
    </row>
    <row r="74" spans="1:6">
      <c r="A74" s="563">
        <v>305</v>
      </c>
      <c r="B74" s="13" t="s">
        <v>112</v>
      </c>
      <c r="C74" s="14" t="s">
        <v>932</v>
      </c>
      <c r="D74" s="1093"/>
      <c r="E74" s="14" t="s">
        <v>932</v>
      </c>
      <c r="F74" s="1093"/>
    </row>
    <row r="75" spans="1:6">
      <c r="A75" s="564"/>
      <c r="B75" s="58"/>
      <c r="C75" s="57"/>
      <c r="D75" s="483"/>
      <c r="E75" s="57"/>
      <c r="F75" s="483"/>
    </row>
    <row r="77" spans="1:6" ht="18">
      <c r="A77" s="1095" t="s">
        <v>1159</v>
      </c>
      <c r="B77" s="1095"/>
      <c r="C77" s="1095"/>
    </row>
    <row r="78" spans="1:6">
      <c r="A78" s="1094" t="s">
        <v>128</v>
      </c>
      <c r="B78" s="1094"/>
      <c r="C78" s="400"/>
    </row>
    <row r="79" spans="1:6">
      <c r="A79" s="1089" t="s">
        <v>3</v>
      </c>
      <c r="B79" s="1096" t="s">
        <v>4</v>
      </c>
      <c r="C79" s="1098" t="s">
        <v>1162</v>
      </c>
      <c r="D79" s="1099"/>
      <c r="E79" s="1098" t="s">
        <v>1161</v>
      </c>
      <c r="F79" s="1099"/>
    </row>
    <row r="80" spans="1:6" ht="85.5">
      <c r="A80" s="1089"/>
      <c r="B80" s="1097"/>
      <c r="C80" s="563" t="s">
        <v>15</v>
      </c>
      <c r="D80" s="411" t="s">
        <v>1039</v>
      </c>
      <c r="E80" s="563" t="s">
        <v>15</v>
      </c>
      <c r="F80" s="411" t="s">
        <v>1039</v>
      </c>
    </row>
    <row r="81" spans="1:6">
      <c r="A81" s="8">
        <v>303</v>
      </c>
      <c r="B81" s="9" t="s">
        <v>16</v>
      </c>
      <c r="C81" s="9">
        <v>15665032</v>
      </c>
      <c r="D81" s="1091"/>
      <c r="E81" s="9">
        <v>10945556</v>
      </c>
      <c r="F81" s="1091"/>
    </row>
    <row r="82" spans="1:6">
      <c r="A82" s="563">
        <v>303</v>
      </c>
      <c r="B82" s="13" t="s">
        <v>17</v>
      </c>
      <c r="C82" s="14" t="s">
        <v>2450</v>
      </c>
      <c r="D82" s="1092"/>
      <c r="E82" s="14" t="s">
        <v>2451</v>
      </c>
      <c r="F82" s="1092"/>
    </row>
    <row r="83" spans="1:6">
      <c r="A83" s="563">
        <v>303</v>
      </c>
      <c r="B83" s="13" t="s">
        <v>18</v>
      </c>
      <c r="C83" s="13">
        <v>1</v>
      </c>
      <c r="D83" s="1092"/>
      <c r="E83" s="13">
        <v>1</v>
      </c>
      <c r="F83" s="1092"/>
    </row>
    <row r="84" spans="1:6">
      <c r="A84" s="563">
        <v>303</v>
      </c>
      <c r="B84" s="13" t="s">
        <v>19</v>
      </c>
      <c r="C84" s="13">
        <v>2</v>
      </c>
      <c r="D84" s="1092"/>
      <c r="E84" s="13">
        <v>2</v>
      </c>
      <c r="F84" s="1092"/>
    </row>
    <row r="85" spans="1:6">
      <c r="A85" s="563">
        <v>303</v>
      </c>
      <c r="B85" s="13" t="s">
        <v>20</v>
      </c>
      <c r="C85" s="13">
        <v>0</v>
      </c>
      <c r="D85" s="1092"/>
      <c r="E85" s="13">
        <v>0</v>
      </c>
      <c r="F85" s="1092"/>
    </row>
    <row r="86" spans="1:6">
      <c r="A86" s="563">
        <v>303</v>
      </c>
      <c r="B86" s="13" t="s">
        <v>21</v>
      </c>
      <c r="C86" s="17" t="s">
        <v>1204</v>
      </c>
      <c r="D86" s="1092"/>
      <c r="E86" s="17" t="s">
        <v>1205</v>
      </c>
      <c r="F86" s="1092"/>
    </row>
    <row r="87" spans="1:6">
      <c r="A87" s="563">
        <v>303</v>
      </c>
      <c r="B87" s="13" t="s">
        <v>22</v>
      </c>
      <c r="C87" s="13">
        <v>20210629</v>
      </c>
      <c r="D87" s="1092"/>
      <c r="E87" s="13">
        <v>20210629</v>
      </c>
      <c r="F87" s="1092"/>
    </row>
    <row r="88" spans="1:6">
      <c r="A88" s="563">
        <v>303</v>
      </c>
      <c r="B88" s="13" t="s">
        <v>23</v>
      </c>
      <c r="C88" s="13">
        <v>2</v>
      </c>
      <c r="D88" s="1092"/>
      <c r="E88" s="13">
        <v>2</v>
      </c>
      <c r="F88" s="1092"/>
    </row>
    <row r="89" spans="1:6">
      <c r="A89" s="563">
        <v>303</v>
      </c>
      <c r="B89" s="13" t="s">
        <v>24</v>
      </c>
      <c r="C89" s="13">
        <v>1</v>
      </c>
      <c r="D89" s="1092"/>
      <c r="E89" s="13">
        <v>1</v>
      </c>
      <c r="F89" s="1092"/>
    </row>
    <row r="90" spans="1:6">
      <c r="A90" s="8">
        <v>304</v>
      </c>
      <c r="B90" s="9" t="s">
        <v>25</v>
      </c>
      <c r="C90" s="9">
        <v>15665032</v>
      </c>
      <c r="D90" s="1092"/>
      <c r="E90" s="9">
        <v>10945556</v>
      </c>
      <c r="F90" s="1092"/>
    </row>
    <row r="91" spans="1:6">
      <c r="A91" s="563">
        <v>304</v>
      </c>
      <c r="B91" s="13" t="s">
        <v>17</v>
      </c>
      <c r="C91" s="14" t="s">
        <v>2450</v>
      </c>
      <c r="D91" s="1092"/>
      <c r="E91" s="14" t="s">
        <v>2451</v>
      </c>
      <c r="F91" s="1092"/>
    </row>
    <row r="92" spans="1:6">
      <c r="A92" s="563">
        <v>304</v>
      </c>
      <c r="B92" s="13" t="s">
        <v>26</v>
      </c>
      <c r="C92" s="14">
        <v>12</v>
      </c>
      <c r="D92" s="1092"/>
      <c r="E92" s="14">
        <v>12</v>
      </c>
      <c r="F92" s="1092"/>
    </row>
    <row r="93" spans="1:6">
      <c r="A93" s="563">
        <v>304</v>
      </c>
      <c r="B93" s="13" t="s">
        <v>27</v>
      </c>
      <c r="C93" s="14">
        <v>20</v>
      </c>
      <c r="D93" s="1092"/>
      <c r="E93" s="14">
        <v>20</v>
      </c>
      <c r="F93" s="1092"/>
    </row>
    <row r="94" spans="1:6">
      <c r="A94" s="563">
        <v>304</v>
      </c>
      <c r="B94" s="13" t="s">
        <v>28</v>
      </c>
      <c r="C94" s="14">
        <v>6</v>
      </c>
      <c r="D94" s="1092"/>
      <c r="E94" s="14">
        <v>6</v>
      </c>
      <c r="F94" s="1092"/>
    </row>
    <row r="95" spans="1:6">
      <c r="A95" s="563">
        <v>304</v>
      </c>
      <c r="B95" s="13" t="s">
        <v>29</v>
      </c>
      <c r="C95" s="14">
        <v>0</v>
      </c>
      <c r="D95" s="1092"/>
      <c r="E95" s="14">
        <v>0</v>
      </c>
      <c r="F95" s="1092"/>
    </row>
    <row r="96" spans="1:6">
      <c r="A96" s="8">
        <v>304</v>
      </c>
      <c r="B96" s="9" t="s">
        <v>30</v>
      </c>
      <c r="C96" s="9">
        <v>1928</v>
      </c>
      <c r="D96" s="1092"/>
      <c r="E96" s="9">
        <v>1044</v>
      </c>
      <c r="F96" s="1092"/>
    </row>
    <row r="97" spans="1:6">
      <c r="A97" s="563">
        <v>304</v>
      </c>
      <c r="B97" s="13" t="s">
        <v>22</v>
      </c>
      <c r="C97" s="14" t="s">
        <v>1884</v>
      </c>
      <c r="D97" s="1092"/>
      <c r="E97" s="14" t="s">
        <v>1884</v>
      </c>
      <c r="F97" s="1092"/>
    </row>
    <row r="98" spans="1:6">
      <c r="A98" s="563">
        <v>304</v>
      </c>
      <c r="B98" s="13" t="s">
        <v>21</v>
      </c>
      <c r="C98" s="17" t="s">
        <v>1204</v>
      </c>
      <c r="D98" s="1092"/>
      <c r="E98" s="17" t="s">
        <v>1205</v>
      </c>
      <c r="F98" s="1092"/>
    </row>
    <row r="99" spans="1:6">
      <c r="A99" s="563">
        <v>304</v>
      </c>
      <c r="B99" s="13" t="s">
        <v>31</v>
      </c>
      <c r="C99" s="13">
        <v>0</v>
      </c>
      <c r="D99" s="1092"/>
      <c r="E99" s="13">
        <v>0</v>
      </c>
      <c r="F99" s="1092"/>
    </row>
    <row r="100" spans="1:6">
      <c r="A100" s="563">
        <v>304</v>
      </c>
      <c r="B100" s="13" t="s">
        <v>32</v>
      </c>
      <c r="C100" s="13"/>
      <c r="D100" s="1092"/>
      <c r="E100" s="13"/>
      <c r="F100" s="1092"/>
    </row>
    <row r="101" spans="1:6">
      <c r="A101" s="563">
        <v>304</v>
      </c>
      <c r="B101" s="13" t="s">
        <v>33</v>
      </c>
      <c r="C101" s="13">
        <v>1</v>
      </c>
      <c r="D101" s="1092"/>
      <c r="E101" s="13">
        <v>1</v>
      </c>
      <c r="F101" s="1092"/>
    </row>
    <row r="102" spans="1:6">
      <c r="A102" s="563">
        <v>304</v>
      </c>
      <c r="B102" s="13" t="s">
        <v>34</v>
      </c>
      <c r="C102" s="13">
        <v>0</v>
      </c>
      <c r="D102" s="1092"/>
      <c r="E102" s="13">
        <v>0</v>
      </c>
      <c r="F102" s="1092"/>
    </row>
    <row r="103" spans="1:6">
      <c r="A103" s="563">
        <v>304</v>
      </c>
      <c r="B103" s="13" t="s">
        <v>35</v>
      </c>
      <c r="C103" s="13">
        <v>20210629</v>
      </c>
      <c r="D103" s="1092"/>
      <c r="E103" s="13">
        <v>20210629</v>
      </c>
      <c r="F103" s="1092"/>
    </row>
    <row r="104" spans="1:6">
      <c r="A104" s="563">
        <v>304</v>
      </c>
      <c r="B104" s="13" t="s">
        <v>36</v>
      </c>
      <c r="C104" s="16" t="s">
        <v>1910</v>
      </c>
      <c r="D104" s="1092"/>
      <c r="E104" s="16" t="s">
        <v>1910</v>
      </c>
      <c r="F104" s="1092"/>
    </row>
    <row r="105" spans="1:6">
      <c r="A105" s="563">
        <v>304</v>
      </c>
      <c r="B105" s="13" t="s">
        <v>38</v>
      </c>
      <c r="C105" s="16" t="s">
        <v>1042</v>
      </c>
      <c r="D105" s="1092"/>
      <c r="E105" s="16" t="s">
        <v>1042</v>
      </c>
      <c r="F105" s="1092"/>
    </row>
    <row r="106" spans="1:6">
      <c r="A106" s="563">
        <v>304</v>
      </c>
      <c r="B106" s="13" t="s">
        <v>39</v>
      </c>
      <c r="C106" s="20">
        <v>0</v>
      </c>
      <c r="D106" s="1092"/>
      <c r="E106" s="20">
        <v>0</v>
      </c>
      <c r="F106" s="1092"/>
    </row>
    <row r="107" spans="1:6">
      <c r="A107" s="563">
        <v>304</v>
      </c>
      <c r="B107" s="13" t="s">
        <v>40</v>
      </c>
      <c r="C107" s="13">
        <v>0</v>
      </c>
      <c r="D107" s="1092"/>
      <c r="E107" s="13">
        <v>0</v>
      </c>
      <c r="F107" s="1092"/>
    </row>
    <row r="108" spans="1:6">
      <c r="A108" s="21">
        <v>301</v>
      </c>
      <c r="B108" s="9" t="s">
        <v>30</v>
      </c>
      <c r="C108" s="9">
        <v>1928</v>
      </c>
      <c r="D108" s="1092"/>
      <c r="E108" s="9">
        <v>1044</v>
      </c>
      <c r="F108" s="1092"/>
    </row>
    <row r="109" spans="1:6">
      <c r="A109" s="563">
        <v>301</v>
      </c>
      <c r="B109" s="13" t="s">
        <v>41</v>
      </c>
      <c r="C109" s="13">
        <v>2</v>
      </c>
      <c r="D109" s="1092"/>
      <c r="E109" s="13">
        <v>2</v>
      </c>
      <c r="F109" s="1092"/>
    </row>
    <row r="110" spans="1:6">
      <c r="A110" s="563">
        <v>301</v>
      </c>
      <c r="B110" s="13" t="s">
        <v>32</v>
      </c>
      <c r="C110" s="14"/>
      <c r="D110" s="1092"/>
      <c r="E110" s="13"/>
      <c r="F110" s="1092"/>
    </row>
    <row r="111" spans="1:6">
      <c r="A111" s="563">
        <v>301</v>
      </c>
      <c r="B111" s="13" t="s">
        <v>42</v>
      </c>
      <c r="C111" s="14" t="s">
        <v>1190</v>
      </c>
      <c r="D111" s="1092"/>
      <c r="E111" s="14" t="s">
        <v>1190</v>
      </c>
      <c r="F111" s="1092"/>
    </row>
    <row r="112" spans="1:6">
      <c r="A112" s="563">
        <v>301</v>
      </c>
      <c r="B112" s="13" t="s">
        <v>47</v>
      </c>
      <c r="C112" s="14">
        <v>1</v>
      </c>
      <c r="D112" s="1092"/>
      <c r="E112" s="14">
        <v>1</v>
      </c>
      <c r="F112" s="1092"/>
    </row>
    <row r="113" spans="1:6">
      <c r="A113" s="563">
        <v>301</v>
      </c>
      <c r="B113" s="13" t="s">
        <v>48</v>
      </c>
      <c r="C113" s="14" t="s">
        <v>1198</v>
      </c>
      <c r="D113" s="1092"/>
      <c r="E113" s="14" t="s">
        <v>1201</v>
      </c>
      <c r="F113" s="1092"/>
    </row>
    <row r="114" spans="1:6">
      <c r="A114" s="563">
        <v>301</v>
      </c>
      <c r="B114" s="13" t="s">
        <v>55</v>
      </c>
      <c r="C114" s="14">
        <v>0</v>
      </c>
      <c r="D114" s="1092"/>
      <c r="E114" s="14">
        <v>0</v>
      </c>
      <c r="F114" s="1092"/>
    </row>
    <row r="115" spans="1:6">
      <c r="A115" s="563">
        <v>301</v>
      </c>
      <c r="B115" s="13" t="s">
        <v>56</v>
      </c>
      <c r="C115" s="17" t="s">
        <v>1199</v>
      </c>
      <c r="D115" s="1092"/>
      <c r="E115" s="14">
        <v>1044</v>
      </c>
      <c r="F115" s="1092"/>
    </row>
    <row r="116" spans="1:6">
      <c r="A116" s="563">
        <v>301</v>
      </c>
      <c r="B116" s="13" t="s">
        <v>60</v>
      </c>
      <c r="C116" s="14">
        <v>1</v>
      </c>
      <c r="D116" s="1092"/>
      <c r="E116" s="14">
        <v>1</v>
      </c>
      <c r="F116" s="1092"/>
    </row>
    <row r="117" spans="1:6">
      <c r="A117" s="563">
        <v>301</v>
      </c>
      <c r="B117" s="13" t="s">
        <v>34</v>
      </c>
      <c r="C117" s="14">
        <v>0</v>
      </c>
      <c r="D117" s="1092"/>
      <c r="E117" s="14">
        <v>0</v>
      </c>
      <c r="F117" s="1092"/>
    </row>
    <row r="118" spans="1:6">
      <c r="A118" s="563">
        <v>301</v>
      </c>
      <c r="B118" s="13" t="s">
        <v>61</v>
      </c>
      <c r="C118" s="14" t="s">
        <v>1202</v>
      </c>
      <c r="D118" s="1092"/>
      <c r="E118" s="14" t="s">
        <v>1203</v>
      </c>
      <c r="F118" s="1092"/>
    </row>
    <row r="119" spans="1:6">
      <c r="A119" s="563">
        <v>302</v>
      </c>
      <c r="B119" s="13" t="s">
        <v>26</v>
      </c>
      <c r="C119" s="14">
        <v>12</v>
      </c>
      <c r="D119" s="1092"/>
      <c r="E119" s="14">
        <v>12</v>
      </c>
      <c r="F119" s="1092"/>
    </row>
    <row r="120" spans="1:6">
      <c r="A120" s="563">
        <v>302</v>
      </c>
      <c r="B120" s="13" t="s">
        <v>27</v>
      </c>
      <c r="C120" s="14">
        <v>20</v>
      </c>
      <c r="D120" s="1092"/>
      <c r="E120" s="14">
        <v>20</v>
      </c>
      <c r="F120" s="1092"/>
    </row>
    <row r="121" spans="1:6">
      <c r="A121" s="563">
        <v>302</v>
      </c>
      <c r="B121" s="13" t="s">
        <v>68</v>
      </c>
      <c r="C121" s="14">
        <v>6</v>
      </c>
      <c r="D121" s="1092"/>
      <c r="E121" s="14">
        <v>6</v>
      </c>
      <c r="F121" s="1092"/>
    </row>
    <row r="122" spans="1:6">
      <c r="A122" s="563">
        <v>302</v>
      </c>
      <c r="B122" s="13" t="s">
        <v>29</v>
      </c>
      <c r="C122" s="14">
        <v>0</v>
      </c>
      <c r="D122" s="1092"/>
      <c r="E122" s="14">
        <v>0</v>
      </c>
      <c r="F122" s="1092"/>
    </row>
    <row r="123" spans="1:6">
      <c r="A123" s="8">
        <v>302</v>
      </c>
      <c r="B123" s="9" t="s">
        <v>30</v>
      </c>
      <c r="C123" s="9">
        <v>1928</v>
      </c>
      <c r="D123" s="1092"/>
      <c r="E123" s="9">
        <v>1044</v>
      </c>
      <c r="F123" s="1092"/>
    </row>
    <row r="124" spans="1:6">
      <c r="A124" s="563">
        <v>302</v>
      </c>
      <c r="B124" s="13" t="s">
        <v>69</v>
      </c>
      <c r="C124" s="13">
        <v>400</v>
      </c>
      <c r="D124" s="1092"/>
      <c r="E124" s="13">
        <v>500</v>
      </c>
      <c r="F124" s="1092"/>
    </row>
    <row r="125" spans="1:6">
      <c r="A125" s="563">
        <v>302</v>
      </c>
      <c r="B125" s="13" t="s">
        <v>31</v>
      </c>
      <c r="C125" s="13">
        <v>400</v>
      </c>
      <c r="D125" s="1092"/>
      <c r="E125" s="13">
        <v>500</v>
      </c>
      <c r="F125" s="1092"/>
    </row>
    <row r="126" spans="1:6">
      <c r="A126" s="563">
        <v>302</v>
      </c>
      <c r="B126" s="13" t="s">
        <v>70</v>
      </c>
      <c r="C126" s="13">
        <v>2</v>
      </c>
      <c r="D126" s="1092"/>
      <c r="E126" s="13">
        <v>2</v>
      </c>
      <c r="F126" s="1092"/>
    </row>
    <row r="127" spans="1:6">
      <c r="A127" s="563">
        <v>302</v>
      </c>
      <c r="B127" s="13" t="s">
        <v>71</v>
      </c>
      <c r="C127" s="13">
        <v>0</v>
      </c>
      <c r="D127" s="1092"/>
      <c r="E127" s="13">
        <v>0</v>
      </c>
      <c r="F127" s="1092"/>
    </row>
    <row r="128" spans="1:6">
      <c r="A128" s="563">
        <v>302</v>
      </c>
      <c r="B128" s="13" t="s">
        <v>72</v>
      </c>
      <c r="C128" s="13">
        <v>2</v>
      </c>
      <c r="D128" s="1092"/>
      <c r="E128" s="13">
        <v>2</v>
      </c>
      <c r="F128" s="1092"/>
    </row>
    <row r="129" spans="1:6">
      <c r="A129" s="563">
        <v>302</v>
      </c>
      <c r="B129" s="13" t="s">
        <v>73</v>
      </c>
      <c r="C129" s="13">
        <v>1</v>
      </c>
      <c r="D129" s="1092"/>
      <c r="E129" s="13">
        <v>1</v>
      </c>
      <c r="F129" s="1092"/>
    </row>
    <row r="130" spans="1:6">
      <c r="A130" s="563">
        <v>302</v>
      </c>
      <c r="B130" s="13" t="s">
        <v>74</v>
      </c>
      <c r="C130" s="13">
        <v>1</v>
      </c>
      <c r="D130" s="1092"/>
      <c r="E130" s="13">
        <v>1</v>
      </c>
      <c r="F130" s="1092"/>
    </row>
    <row r="131" spans="1:6">
      <c r="A131" s="563">
        <v>302</v>
      </c>
      <c r="B131" s="13" t="s">
        <v>75</v>
      </c>
      <c r="C131" s="13">
        <v>1</v>
      </c>
      <c r="D131" s="1092"/>
      <c r="E131" s="13">
        <v>1</v>
      </c>
      <c r="F131" s="1092"/>
    </row>
    <row r="132" spans="1:6">
      <c r="A132" s="563">
        <v>302</v>
      </c>
      <c r="B132" s="13" t="s">
        <v>42</v>
      </c>
      <c r="C132" s="14" t="s">
        <v>1190</v>
      </c>
      <c r="D132" s="1092"/>
      <c r="E132" s="14" t="s">
        <v>1190</v>
      </c>
      <c r="F132" s="1092"/>
    </row>
    <row r="133" spans="1:6">
      <c r="A133" s="563">
        <v>302</v>
      </c>
      <c r="B133" s="13" t="s">
        <v>77</v>
      </c>
      <c r="C133" s="14" t="s">
        <v>1200</v>
      </c>
      <c r="D133" s="1092"/>
      <c r="E133" s="14" t="s">
        <v>1195</v>
      </c>
      <c r="F133" s="1092"/>
    </row>
    <row r="134" spans="1:6">
      <c r="A134" s="563">
        <v>302</v>
      </c>
      <c r="B134" s="13" t="s">
        <v>89</v>
      </c>
      <c r="C134" s="14" t="s">
        <v>1194</v>
      </c>
      <c r="D134" s="1092"/>
      <c r="E134" s="14" t="s">
        <v>1196</v>
      </c>
      <c r="F134" s="1092"/>
    </row>
    <row r="135" spans="1:6">
      <c r="A135" s="563">
        <v>302</v>
      </c>
      <c r="B135" s="13" t="s">
        <v>101</v>
      </c>
      <c r="C135" s="14" t="s">
        <v>1197</v>
      </c>
      <c r="D135" s="1092"/>
      <c r="E135" s="14" t="s">
        <v>1197</v>
      </c>
      <c r="F135" s="1092"/>
    </row>
    <row r="136" spans="1:6">
      <c r="A136" s="563">
        <v>302</v>
      </c>
      <c r="B136" s="13" t="s">
        <v>103</v>
      </c>
      <c r="C136" s="14" t="s">
        <v>1190</v>
      </c>
      <c r="D136" s="1092"/>
      <c r="E136" s="14" t="s">
        <v>1190</v>
      </c>
      <c r="F136" s="1092"/>
    </row>
    <row r="137" spans="1:6">
      <c r="A137" s="563">
        <v>302</v>
      </c>
      <c r="B137" s="13" t="s">
        <v>104</v>
      </c>
      <c r="C137" s="14">
        <v>0</v>
      </c>
      <c r="D137" s="1092"/>
      <c r="E137" s="14">
        <v>0</v>
      </c>
      <c r="F137" s="1092"/>
    </row>
    <row r="138" spans="1:6">
      <c r="A138" s="563">
        <v>302</v>
      </c>
      <c r="B138" s="13" t="s">
        <v>105</v>
      </c>
      <c r="C138" s="14">
        <v>1</v>
      </c>
      <c r="D138" s="1092"/>
      <c r="E138" s="14">
        <v>1</v>
      </c>
      <c r="F138" s="1092"/>
    </row>
    <row r="139" spans="1:6">
      <c r="A139" s="8">
        <v>305</v>
      </c>
      <c r="B139" s="9" t="s">
        <v>106</v>
      </c>
      <c r="C139" s="10" t="s">
        <v>1188</v>
      </c>
      <c r="D139" s="1092"/>
      <c r="E139" s="10" t="s">
        <v>1188</v>
      </c>
      <c r="F139" s="1092"/>
    </row>
    <row r="140" spans="1:6">
      <c r="A140" s="563">
        <v>305</v>
      </c>
      <c r="B140" s="13" t="s">
        <v>108</v>
      </c>
      <c r="C140" s="14" t="s">
        <v>932</v>
      </c>
      <c r="D140" s="1092"/>
      <c r="E140" s="14" t="s">
        <v>932</v>
      </c>
      <c r="F140" s="1092"/>
    </row>
    <row r="141" spans="1:6">
      <c r="A141" s="563">
        <v>305</v>
      </c>
      <c r="B141" s="13" t="s">
        <v>109</v>
      </c>
      <c r="C141" s="14" t="s">
        <v>932</v>
      </c>
      <c r="D141" s="1092"/>
      <c r="E141" s="14" t="s">
        <v>932</v>
      </c>
      <c r="F141" s="1092"/>
    </row>
    <row r="142" spans="1:6">
      <c r="A142" s="563">
        <v>305</v>
      </c>
      <c r="B142" s="13" t="s">
        <v>112</v>
      </c>
      <c r="C142" s="14" t="s">
        <v>932</v>
      </c>
      <c r="D142" s="1092"/>
      <c r="E142" s="14" t="s">
        <v>932</v>
      </c>
      <c r="F142" s="1092"/>
    </row>
    <row r="143" spans="1:6">
      <c r="A143" s="8">
        <v>305</v>
      </c>
      <c r="B143" s="9" t="s">
        <v>106</v>
      </c>
      <c r="C143" s="10" t="s">
        <v>932</v>
      </c>
      <c r="D143" s="1092"/>
      <c r="E143" s="10" t="s">
        <v>932</v>
      </c>
      <c r="F143" s="1092"/>
    </row>
    <row r="144" spans="1:6">
      <c r="A144" s="563">
        <v>305</v>
      </c>
      <c r="B144" s="13" t="s">
        <v>108</v>
      </c>
      <c r="C144" s="14" t="s">
        <v>932</v>
      </c>
      <c r="D144" s="1092"/>
      <c r="E144" s="14" t="s">
        <v>932</v>
      </c>
      <c r="F144" s="1092"/>
    </row>
    <row r="145" spans="1:6">
      <c r="A145" s="563">
        <v>305</v>
      </c>
      <c r="B145" s="13" t="s">
        <v>109</v>
      </c>
      <c r="C145" s="14" t="s">
        <v>932</v>
      </c>
      <c r="D145" s="1092"/>
      <c r="E145" s="14" t="s">
        <v>932</v>
      </c>
      <c r="F145" s="1092"/>
    </row>
    <row r="146" spans="1:6">
      <c r="A146" s="563">
        <v>305</v>
      </c>
      <c r="B146" s="13" t="s">
        <v>112</v>
      </c>
      <c r="C146" s="14" t="s">
        <v>932</v>
      </c>
      <c r="D146" s="1093"/>
      <c r="E146" s="14" t="s">
        <v>932</v>
      </c>
      <c r="F146" s="1093"/>
    </row>
  </sheetData>
  <sheetProtection algorithmName="SHA-512" hashValue="1sCrIgeiqk2JZdBRfQqD9fNEbRjagBdVHWWKoNK7vEOrMm972ACzfnXBIjGzn9SazHFGo5ok6pgua/+t78aQXg==" saltValue="iclauw0uJqkJXmPptPP49A==" spinCount="100000" sheet="1" objects="1" scenarios="1"/>
  <protectedRanges>
    <protectedRange sqref="F9:F74 D9:D74 D81:D146 F81:F146" name="Range1"/>
  </protectedRanges>
  <mergeCells count="19">
    <mergeCell ref="A79:A80"/>
    <mergeCell ref="B79:B80"/>
    <mergeCell ref="C79:D79"/>
    <mergeCell ref="D81:D146"/>
    <mergeCell ref="F81:F146"/>
    <mergeCell ref="E79:F79"/>
    <mergeCell ref="D9:D74"/>
    <mergeCell ref="F9:F74"/>
    <mergeCell ref="A77:C77"/>
    <mergeCell ref="A78:B78"/>
    <mergeCell ref="A1:F1"/>
    <mergeCell ref="A3:J3"/>
    <mergeCell ref="A5:C5"/>
    <mergeCell ref="A6:B6"/>
    <mergeCell ref="A7:A8"/>
    <mergeCell ref="B7:B8"/>
    <mergeCell ref="C7:D7"/>
    <mergeCell ref="E7:F7"/>
    <mergeCell ref="A2:N2"/>
  </mergeCells>
  <phoneticPr fontId="4" type="noConversion"/>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zoomScale="90" zoomScaleNormal="90" workbookViewId="0">
      <selection activeCell="B22" sqref="B22:C22"/>
    </sheetView>
  </sheetViews>
  <sheetFormatPr defaultRowHeight="14.25"/>
  <cols>
    <col min="1" max="1" width="26.42578125" style="1" bestFit="1" customWidth="1"/>
    <col min="2" max="2" width="18.5703125" style="1" bestFit="1" customWidth="1"/>
    <col min="3" max="3" width="17.7109375" style="1" bestFit="1" customWidth="1"/>
    <col min="4" max="4" width="29.140625" style="1" bestFit="1" customWidth="1"/>
    <col min="5" max="5" width="17.710937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1116" t="s">
        <v>1368</v>
      </c>
      <c r="B1" s="1104"/>
      <c r="C1" s="1104"/>
      <c r="D1" s="1104"/>
      <c r="E1" s="1104"/>
      <c r="F1" s="1104"/>
      <c r="G1" s="1104"/>
      <c r="H1" s="1104"/>
      <c r="I1" s="1104"/>
      <c r="J1" s="1104"/>
      <c r="K1" s="1104"/>
    </row>
    <row r="2" spans="1:14" ht="15.75">
      <c r="A2" s="1105" t="s">
        <v>1364</v>
      </c>
      <c r="B2" s="1105"/>
      <c r="C2" s="1105"/>
      <c r="D2" s="1105"/>
      <c r="E2" s="1105"/>
      <c r="F2" s="1105"/>
      <c r="G2" s="1105"/>
      <c r="H2" s="1105"/>
      <c r="I2" s="1105"/>
      <c r="J2" s="1105"/>
      <c r="K2" s="1105"/>
      <c r="L2" s="1105"/>
      <c r="M2" s="1105"/>
      <c r="N2" s="1105"/>
    </row>
    <row r="3" spans="1:14" ht="15">
      <c r="A3" s="502" t="s">
        <v>216</v>
      </c>
      <c r="B3" s="502"/>
      <c r="C3" s="502"/>
      <c r="D3" s="502"/>
      <c r="E3" s="502"/>
      <c r="F3" s="502"/>
      <c r="G3" s="502"/>
      <c r="H3" s="502"/>
      <c r="I3" s="502"/>
      <c r="J3" s="502"/>
      <c r="K3" s="502"/>
      <c r="L3" s="502"/>
      <c r="M3" s="502"/>
      <c r="N3" s="502"/>
    </row>
    <row r="4" spans="1:14" ht="15">
      <c r="A4" s="1105" t="s">
        <v>1182</v>
      </c>
      <c r="B4" s="1105"/>
      <c r="C4" s="1105"/>
      <c r="D4" s="1105"/>
      <c r="E4" s="1105"/>
      <c r="F4" s="1105"/>
      <c r="G4" s="1105"/>
      <c r="H4" s="1105"/>
      <c r="I4" s="1105"/>
      <c r="J4" s="1105"/>
      <c r="K4" s="1105"/>
      <c r="L4" s="1105"/>
    </row>
    <row r="5" spans="1:14" ht="15">
      <c r="A5" s="502"/>
      <c r="B5" s="502"/>
      <c r="C5" s="502"/>
      <c r="D5" s="502"/>
      <c r="E5" s="502"/>
      <c r="F5" s="502"/>
      <c r="G5" s="502"/>
      <c r="H5" s="502"/>
      <c r="I5" s="502"/>
      <c r="J5" s="502"/>
      <c r="K5" s="502"/>
      <c r="L5" s="502"/>
      <c r="M5" s="502"/>
      <c r="N5" s="502"/>
    </row>
    <row r="6" spans="1:14" ht="18">
      <c r="A6" s="59" t="s">
        <v>1109</v>
      </c>
      <c r="B6" s="59"/>
      <c r="C6" s="59"/>
      <c r="D6" s="59"/>
      <c r="E6" s="59"/>
      <c r="F6" s="59"/>
      <c r="G6" s="59"/>
    </row>
    <row r="7" spans="1:14" ht="18">
      <c r="A7" s="503" t="s">
        <v>1110</v>
      </c>
      <c r="B7" s="503"/>
      <c r="C7" s="503"/>
      <c r="D7" s="503"/>
      <c r="E7" s="503"/>
      <c r="F7" s="503"/>
      <c r="G7" s="503"/>
    </row>
    <row r="8" spans="1:14">
      <c r="A8" s="31"/>
      <c r="B8" s="1118" t="s">
        <v>155</v>
      </c>
      <c r="C8" s="1119"/>
      <c r="D8" s="1118" t="s">
        <v>6</v>
      </c>
      <c r="E8" s="1119"/>
    </row>
    <row r="9" spans="1:14" ht="90">
      <c r="A9" s="54" t="s">
        <v>1111</v>
      </c>
      <c r="B9" s="33" t="s">
        <v>1112</v>
      </c>
      <c r="C9" s="565" t="s">
        <v>1038</v>
      </c>
      <c r="D9" s="33" t="s">
        <v>1112</v>
      </c>
      <c r="E9" s="565" t="s">
        <v>1038</v>
      </c>
    </row>
    <row r="10" spans="1:14" s="24" customFormat="1" ht="15">
      <c r="A10" s="35" t="s">
        <v>16</v>
      </c>
      <c r="B10" s="35">
        <v>205590434</v>
      </c>
      <c r="C10" s="1091"/>
      <c r="D10" s="35">
        <v>464203</v>
      </c>
      <c r="E10" s="1091"/>
    </row>
    <row r="11" spans="1:14">
      <c r="A11" s="34" t="s">
        <v>219</v>
      </c>
      <c r="B11" s="15">
        <v>23009</v>
      </c>
      <c r="C11" s="1092"/>
      <c r="D11" s="15">
        <v>13010</v>
      </c>
      <c r="E11" s="1092"/>
    </row>
    <row r="12" spans="1:14">
      <c r="A12" s="34" t="s">
        <v>221</v>
      </c>
      <c r="B12" s="34">
        <v>1</v>
      </c>
      <c r="C12" s="1092"/>
      <c r="D12" s="34">
        <v>1</v>
      </c>
      <c r="E12" s="1092"/>
    </row>
    <row r="13" spans="1:14">
      <c r="A13" s="34" t="s">
        <v>222</v>
      </c>
      <c r="B13" s="34">
        <v>0</v>
      </c>
      <c r="C13" s="1092"/>
      <c r="D13" s="34">
        <v>0</v>
      </c>
      <c r="E13" s="1092"/>
    </row>
    <row r="14" spans="1:14">
      <c r="A14" s="34" t="s">
        <v>223</v>
      </c>
      <c r="B14" s="34">
        <v>1</v>
      </c>
      <c r="C14" s="1092"/>
      <c r="D14" s="34">
        <v>8</v>
      </c>
      <c r="E14" s="1092"/>
    </row>
    <row r="15" spans="1:14">
      <c r="A15" s="34" t="s">
        <v>224</v>
      </c>
      <c r="B15" s="15">
        <v>23009</v>
      </c>
      <c r="C15" s="1092"/>
      <c r="D15" s="15">
        <v>13000</v>
      </c>
      <c r="E15" s="1092"/>
    </row>
    <row r="16" spans="1:14">
      <c r="A16" s="34" t="s">
        <v>225</v>
      </c>
      <c r="B16" s="15">
        <v>23010</v>
      </c>
      <c r="C16" s="1092"/>
      <c r="D16" s="15">
        <v>13040</v>
      </c>
      <c r="E16" s="1092"/>
    </row>
    <row r="17" spans="1:5">
      <c r="A17" s="34" t="s">
        <v>226</v>
      </c>
      <c r="B17" s="15">
        <v>23009</v>
      </c>
      <c r="C17" s="1092"/>
      <c r="D17" s="15">
        <v>13000</v>
      </c>
      <c r="E17" s="1092"/>
    </row>
    <row r="18" spans="1:5">
      <c r="A18" s="34" t="s">
        <v>227</v>
      </c>
      <c r="B18" s="34">
        <v>0</v>
      </c>
      <c r="C18" s="1092"/>
      <c r="D18" s="34">
        <v>0</v>
      </c>
      <c r="E18" s="1092"/>
    </row>
    <row r="19" spans="1:5">
      <c r="A19" s="34" t="s">
        <v>228</v>
      </c>
      <c r="B19" s="34">
        <v>5301</v>
      </c>
      <c r="C19" s="1092"/>
      <c r="D19" s="34">
        <v>5085</v>
      </c>
      <c r="E19" s="1092"/>
    </row>
    <row r="20" spans="1:5">
      <c r="A20" s="34" t="s">
        <v>229</v>
      </c>
      <c r="B20" s="34">
        <v>7598</v>
      </c>
      <c r="C20" s="1093"/>
      <c r="D20" s="34">
        <v>37819</v>
      </c>
      <c r="E20" s="1093"/>
    </row>
    <row r="23" spans="1:5" ht="18">
      <c r="A23" s="59" t="s">
        <v>1113</v>
      </c>
    </row>
    <row r="24" spans="1:5" ht="18">
      <c r="A24" s="503" t="s">
        <v>1110</v>
      </c>
    </row>
    <row r="25" spans="1:5">
      <c r="A25" s="31"/>
      <c r="B25" s="1118" t="s">
        <v>1114</v>
      </c>
      <c r="C25" s="1119"/>
      <c r="D25" s="1118" t="s">
        <v>156</v>
      </c>
      <c r="E25" s="1119"/>
    </row>
    <row r="26" spans="1:5" ht="90">
      <c r="A26" s="54" t="s">
        <v>1111</v>
      </c>
      <c r="B26" s="33" t="s">
        <v>1112</v>
      </c>
      <c r="C26" s="504" t="s">
        <v>1038</v>
      </c>
      <c r="D26" s="33" t="s">
        <v>1112</v>
      </c>
      <c r="E26" s="565" t="s">
        <v>1038</v>
      </c>
    </row>
    <row r="27" spans="1:5" s="24" customFormat="1" ht="15">
      <c r="A27" s="35" t="s">
        <v>16</v>
      </c>
      <c r="B27" s="35">
        <v>395916</v>
      </c>
      <c r="C27" s="1091"/>
      <c r="D27" s="35">
        <v>11077373</v>
      </c>
      <c r="E27" s="1091"/>
    </row>
    <row r="28" spans="1:5">
      <c r="A28" s="34" t="s">
        <v>219</v>
      </c>
      <c r="B28" s="18" t="s">
        <v>1406</v>
      </c>
      <c r="C28" s="1092"/>
      <c r="D28" s="15" t="s">
        <v>220</v>
      </c>
      <c r="E28" s="1092"/>
    </row>
    <row r="29" spans="1:5">
      <c r="A29" s="34" t="s">
        <v>221</v>
      </c>
      <c r="B29" s="34">
        <v>1</v>
      </c>
      <c r="C29" s="1092"/>
      <c r="D29" s="34">
        <v>0</v>
      </c>
      <c r="E29" s="1092"/>
    </row>
    <row r="30" spans="1:5">
      <c r="A30" s="34" t="s">
        <v>222</v>
      </c>
      <c r="B30" s="34">
        <v>0</v>
      </c>
      <c r="C30" s="1092"/>
      <c r="D30" s="34">
        <v>0</v>
      </c>
      <c r="E30" s="1092"/>
    </row>
    <row r="31" spans="1:5">
      <c r="A31" s="34" t="s">
        <v>223</v>
      </c>
      <c r="B31" s="34">
        <v>2</v>
      </c>
      <c r="C31" s="1092"/>
      <c r="D31" s="34">
        <v>0</v>
      </c>
      <c r="E31" s="1092"/>
    </row>
    <row r="32" spans="1:5">
      <c r="A32" s="34" t="s">
        <v>224</v>
      </c>
      <c r="B32" s="18" t="s">
        <v>1384</v>
      </c>
      <c r="C32" s="1092"/>
      <c r="D32" s="15" t="s">
        <v>220</v>
      </c>
      <c r="E32" s="1092"/>
    </row>
    <row r="33" spans="1:5">
      <c r="A33" s="34" t="s">
        <v>225</v>
      </c>
      <c r="B33" s="18" t="s">
        <v>1394</v>
      </c>
      <c r="C33" s="1092"/>
      <c r="D33" s="15" t="s">
        <v>220</v>
      </c>
      <c r="E33" s="1092"/>
    </row>
    <row r="34" spans="1:5">
      <c r="A34" s="34" t="s">
        <v>226</v>
      </c>
      <c r="B34" s="18" t="s">
        <v>1384</v>
      </c>
      <c r="C34" s="1092"/>
      <c r="D34" s="15" t="s">
        <v>220</v>
      </c>
      <c r="E34" s="1092"/>
    </row>
    <row r="35" spans="1:5">
      <c r="A35" s="34" t="s">
        <v>227</v>
      </c>
      <c r="B35" s="34">
        <v>0</v>
      </c>
      <c r="C35" s="1092"/>
      <c r="D35" s="34">
        <v>0</v>
      </c>
      <c r="E35" s="1092"/>
    </row>
    <row r="36" spans="1:5">
      <c r="A36" s="34" t="s">
        <v>228</v>
      </c>
      <c r="B36" s="34">
        <v>5189</v>
      </c>
      <c r="C36" s="1092"/>
      <c r="D36" s="34">
        <v>0</v>
      </c>
      <c r="E36" s="1092"/>
    </row>
    <row r="37" spans="1:5">
      <c r="A37" s="34" t="s">
        <v>229</v>
      </c>
      <c r="B37" s="34">
        <v>12509</v>
      </c>
      <c r="C37" s="1093"/>
      <c r="D37" s="34">
        <v>0</v>
      </c>
      <c r="E37" s="1093"/>
    </row>
  </sheetData>
  <sheetProtection algorithmName="SHA-512" hashValue="iRk1P/wqINbByM9z3VoyxEfKoTQE9p5KNRT1a5i/MagnFM1+Gfleew+NqK+s5Ik0/q6VILjdFettjiRqp7+QbQ==" saltValue="Fulg2eSz6EHL7p5CE7aIgQ==" spinCount="100000" sheet="1" objects="1" scenarios="1"/>
  <protectedRanges>
    <protectedRange sqref="C10:C20 E10:E20 E27:E37 C27:C37" name="Range1"/>
  </protectedRanges>
  <mergeCells count="11">
    <mergeCell ref="B25:C25"/>
    <mergeCell ref="D25:E25"/>
    <mergeCell ref="C27:C37"/>
    <mergeCell ref="E27:E37"/>
    <mergeCell ref="A1:K1"/>
    <mergeCell ref="A2:N2"/>
    <mergeCell ref="A4:L4"/>
    <mergeCell ref="B8:C8"/>
    <mergeCell ref="D8:E8"/>
    <mergeCell ref="C10:C20"/>
    <mergeCell ref="E10:E20"/>
  </mergeCells>
  <phoneticPr fontId="4" type="noConversion"/>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topLeftCell="A7" zoomScale="90" zoomScaleNormal="90" workbookViewId="0">
      <selection activeCell="B22" sqref="B22:C22"/>
    </sheetView>
  </sheetViews>
  <sheetFormatPr defaultRowHeight="14.25"/>
  <cols>
    <col min="1" max="1" width="26.42578125" style="1" bestFit="1" customWidth="1"/>
    <col min="2" max="2" width="29.140625" style="1" bestFit="1" customWidth="1"/>
    <col min="3" max="3" width="17.7109375" style="1" bestFit="1" customWidth="1"/>
    <col min="4" max="4" width="29.140625" style="1" bestFit="1" customWidth="1"/>
    <col min="5" max="5" width="17.710937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1116" t="s">
        <v>1369</v>
      </c>
      <c r="B1" s="1104"/>
      <c r="C1" s="1104"/>
      <c r="D1" s="1104"/>
      <c r="E1" s="1104"/>
      <c r="F1" s="1104"/>
      <c r="G1" s="1104"/>
      <c r="H1" s="1104"/>
      <c r="I1" s="1104"/>
      <c r="J1" s="1104"/>
      <c r="K1" s="1104"/>
    </row>
    <row r="2" spans="1:14" ht="15.75">
      <c r="A2" s="1105" t="s">
        <v>1365</v>
      </c>
      <c r="B2" s="1105"/>
      <c r="C2" s="1105"/>
      <c r="D2" s="1105"/>
      <c r="E2" s="1105"/>
      <c r="F2" s="1105"/>
      <c r="G2" s="1105"/>
      <c r="H2" s="1105"/>
      <c r="I2" s="1105"/>
      <c r="J2" s="1105"/>
      <c r="K2" s="1105"/>
      <c r="L2" s="1105"/>
      <c r="M2" s="1105"/>
      <c r="N2" s="1105"/>
    </row>
    <row r="3" spans="1:14" ht="15">
      <c r="A3" s="502" t="s">
        <v>216</v>
      </c>
      <c r="B3" s="502"/>
      <c r="C3" s="502"/>
      <c r="D3" s="502"/>
      <c r="E3" s="502"/>
      <c r="F3" s="502"/>
      <c r="G3" s="502"/>
      <c r="H3" s="502"/>
      <c r="I3" s="502"/>
      <c r="J3" s="502"/>
      <c r="K3" s="502"/>
      <c r="L3" s="502"/>
      <c r="M3" s="502"/>
      <c r="N3" s="502"/>
    </row>
    <row r="4" spans="1:14" ht="15">
      <c r="A4" s="1105" t="s">
        <v>1182</v>
      </c>
      <c r="B4" s="1105"/>
      <c r="C4" s="1105"/>
      <c r="D4" s="1105"/>
      <c r="E4" s="1105"/>
      <c r="F4" s="1105"/>
      <c r="G4" s="1105"/>
      <c r="H4" s="1105"/>
      <c r="I4" s="1105"/>
      <c r="J4" s="1105"/>
      <c r="K4" s="1105"/>
      <c r="L4" s="1105"/>
    </row>
    <row r="5" spans="1:14" ht="15">
      <c r="A5" s="502"/>
      <c r="B5" s="502"/>
      <c r="C5" s="502"/>
      <c r="D5" s="502"/>
      <c r="E5" s="502"/>
      <c r="F5" s="502"/>
      <c r="G5" s="502"/>
      <c r="H5" s="502"/>
      <c r="I5" s="502"/>
      <c r="J5" s="502"/>
      <c r="K5" s="502"/>
      <c r="L5" s="502"/>
      <c r="M5" s="502"/>
      <c r="N5" s="502"/>
    </row>
    <row r="6" spans="1:14" ht="18">
      <c r="A6" s="59" t="s">
        <v>977</v>
      </c>
      <c r="B6" s="59"/>
      <c r="C6" s="59"/>
      <c r="D6" s="59"/>
      <c r="E6" s="59"/>
      <c r="F6" s="59"/>
      <c r="G6" s="59"/>
    </row>
    <row r="7" spans="1:14" ht="18">
      <c r="A7" s="503" t="s">
        <v>978</v>
      </c>
      <c r="B7" s="503"/>
      <c r="C7" s="503"/>
      <c r="D7" s="503"/>
      <c r="E7" s="503"/>
      <c r="F7" s="503"/>
      <c r="G7" s="503"/>
    </row>
    <row r="8" spans="1:14">
      <c r="A8" s="31"/>
      <c r="B8" s="1118" t="s">
        <v>155</v>
      </c>
      <c r="C8" s="1119"/>
      <c r="D8" s="1118" t="s">
        <v>6</v>
      </c>
      <c r="E8" s="1119"/>
    </row>
    <row r="9" spans="1:14" ht="90">
      <c r="A9" s="54" t="s">
        <v>117</v>
      </c>
      <c r="B9" s="33" t="s">
        <v>158</v>
      </c>
      <c r="C9" s="565" t="s">
        <v>1038</v>
      </c>
      <c r="D9" s="33" t="s">
        <v>158</v>
      </c>
      <c r="E9" s="565" t="s">
        <v>1038</v>
      </c>
    </row>
    <row r="10" spans="1:14" s="24" customFormat="1" ht="15">
      <c r="A10" s="35" t="s">
        <v>16</v>
      </c>
      <c r="B10" s="35">
        <v>205590434</v>
      </c>
      <c r="C10" s="1091"/>
      <c r="D10" s="35">
        <v>464203</v>
      </c>
      <c r="E10" s="1091"/>
    </row>
    <row r="11" spans="1:14">
      <c r="A11" s="34" t="s">
        <v>222</v>
      </c>
      <c r="B11" s="15">
        <v>0</v>
      </c>
      <c r="C11" s="1092"/>
      <c r="D11" s="15">
        <v>0</v>
      </c>
      <c r="E11" s="1092"/>
    </row>
    <row r="12" spans="1:14">
      <c r="A12" s="34" t="s">
        <v>224</v>
      </c>
      <c r="B12" s="15">
        <v>23009</v>
      </c>
      <c r="C12" s="1092"/>
      <c r="D12" s="15">
        <v>13000</v>
      </c>
      <c r="E12" s="1092"/>
    </row>
    <row r="13" spans="1:14">
      <c r="A13" s="34" t="s">
        <v>225</v>
      </c>
      <c r="B13" s="15">
        <v>23010</v>
      </c>
      <c r="C13" s="1092"/>
      <c r="D13" s="15">
        <v>13040</v>
      </c>
      <c r="E13" s="1092"/>
    </row>
    <row r="14" spans="1:14">
      <c r="A14" s="34" t="s">
        <v>226</v>
      </c>
      <c r="B14" s="15">
        <v>23009</v>
      </c>
      <c r="C14" s="1092"/>
      <c r="D14" s="15">
        <v>13000</v>
      </c>
      <c r="E14" s="1092"/>
    </row>
    <row r="15" spans="1:14">
      <c r="A15" s="34" t="s">
        <v>227</v>
      </c>
      <c r="B15" s="34">
        <v>0</v>
      </c>
      <c r="C15" s="1092"/>
      <c r="D15" s="34">
        <v>0</v>
      </c>
      <c r="E15" s="1092"/>
    </row>
    <row r="16" spans="1:14">
      <c r="A16" s="34" t="s">
        <v>228</v>
      </c>
      <c r="B16" s="34">
        <v>5301</v>
      </c>
      <c r="C16" s="1092"/>
      <c r="D16" s="34">
        <v>5085</v>
      </c>
      <c r="E16" s="1092"/>
    </row>
    <row r="17" spans="1:5">
      <c r="A17" s="34" t="s">
        <v>241</v>
      </c>
      <c r="B17" s="15">
        <v>23009</v>
      </c>
      <c r="C17" s="1092"/>
      <c r="D17" s="15">
        <v>13010</v>
      </c>
      <c r="E17" s="1092"/>
    </row>
    <row r="18" spans="1:5">
      <c r="A18" s="34" t="s">
        <v>229</v>
      </c>
      <c r="B18" s="15">
        <v>7598</v>
      </c>
      <c r="C18" s="1093"/>
      <c r="D18" s="34">
        <v>37819</v>
      </c>
      <c r="E18" s="1093"/>
    </row>
    <row r="20" spans="1:5" ht="18">
      <c r="A20" s="59" t="s">
        <v>981</v>
      </c>
    </row>
    <row r="21" spans="1:5" ht="18">
      <c r="A21" s="503" t="s">
        <v>978</v>
      </c>
    </row>
    <row r="22" spans="1:5">
      <c r="A22" s="31"/>
      <c r="B22" s="1118" t="s">
        <v>193</v>
      </c>
      <c r="C22" s="1119"/>
      <c r="D22" s="1118" t="s">
        <v>156</v>
      </c>
      <c r="E22" s="1119"/>
    </row>
    <row r="23" spans="1:5" ht="90">
      <c r="A23" s="54" t="s">
        <v>117</v>
      </c>
      <c r="B23" s="33" t="s">
        <v>158</v>
      </c>
      <c r="C23" s="565" t="s">
        <v>1038</v>
      </c>
      <c r="D23" s="33" t="s">
        <v>158</v>
      </c>
      <c r="E23" s="565" t="s">
        <v>1038</v>
      </c>
    </row>
    <row r="24" spans="1:5" s="24" customFormat="1" ht="15">
      <c r="A24" s="35" t="s">
        <v>16</v>
      </c>
      <c r="B24" s="35">
        <v>395916</v>
      </c>
      <c r="C24" s="1091"/>
      <c r="D24" s="35">
        <v>11077373</v>
      </c>
      <c r="E24" s="1091"/>
    </row>
    <row r="25" spans="1:5">
      <c r="A25" s="34" t="s">
        <v>222</v>
      </c>
      <c r="B25" s="15">
        <v>0</v>
      </c>
      <c r="C25" s="1092"/>
      <c r="D25" s="15">
        <v>0</v>
      </c>
      <c r="E25" s="1092"/>
    </row>
    <row r="26" spans="1:5">
      <c r="A26" s="34" t="s">
        <v>224</v>
      </c>
      <c r="B26" s="18" t="s">
        <v>1384</v>
      </c>
      <c r="C26" s="1092"/>
      <c r="D26" s="15" t="s">
        <v>220</v>
      </c>
      <c r="E26" s="1092"/>
    </row>
    <row r="27" spans="1:5">
      <c r="A27" s="34" t="s">
        <v>225</v>
      </c>
      <c r="B27" s="18" t="s">
        <v>1394</v>
      </c>
      <c r="C27" s="1092"/>
      <c r="D27" s="15" t="s">
        <v>220</v>
      </c>
      <c r="E27" s="1092"/>
    </row>
    <row r="28" spans="1:5">
      <c r="A28" s="34" t="s">
        <v>226</v>
      </c>
      <c r="B28" s="18" t="s">
        <v>1384</v>
      </c>
      <c r="C28" s="1092"/>
      <c r="D28" s="15" t="s">
        <v>220</v>
      </c>
      <c r="E28" s="1092"/>
    </row>
    <row r="29" spans="1:5">
      <c r="A29" s="34" t="s">
        <v>227</v>
      </c>
      <c r="B29" s="34">
        <v>0</v>
      </c>
      <c r="C29" s="1092"/>
      <c r="D29" s="34">
        <v>0</v>
      </c>
      <c r="E29" s="1092"/>
    </row>
    <row r="30" spans="1:5">
      <c r="A30" s="34" t="s">
        <v>228</v>
      </c>
      <c r="B30" s="34">
        <v>5189</v>
      </c>
      <c r="C30" s="1092"/>
      <c r="D30" s="34">
        <v>0</v>
      </c>
      <c r="E30" s="1092"/>
    </row>
    <row r="31" spans="1:5">
      <c r="A31" s="34" t="s">
        <v>241</v>
      </c>
      <c r="B31" s="18" t="s">
        <v>1406</v>
      </c>
      <c r="C31" s="1092"/>
      <c r="D31" s="15" t="s">
        <v>220</v>
      </c>
      <c r="E31" s="1092"/>
    </row>
    <row r="32" spans="1:5">
      <c r="A32" s="34" t="s">
        <v>229</v>
      </c>
      <c r="B32" s="34">
        <v>12509</v>
      </c>
      <c r="C32" s="1093"/>
      <c r="D32" s="34">
        <v>0</v>
      </c>
      <c r="E32" s="1093"/>
    </row>
  </sheetData>
  <sheetProtection algorithmName="SHA-512" hashValue="ILMqf0avKAWymkdqyiklfImOzYGvHcoUw707LQ3nWV//tONHUX6EK2+7d5chlVOnMWhU/8/OOwnJmMLyroWJpw==" saltValue="EV0NY4qeaGHtt+UXnYwd6A==" spinCount="100000" sheet="1" objects="1" scenarios="1"/>
  <protectedRanges>
    <protectedRange sqref="C10:C18 E10:E18 E24:E32 C24:C32" name="Range1"/>
  </protectedRanges>
  <mergeCells count="11">
    <mergeCell ref="B22:C22"/>
    <mergeCell ref="D22:E22"/>
    <mergeCell ref="C24:C32"/>
    <mergeCell ref="E24:E32"/>
    <mergeCell ref="A1:K1"/>
    <mergeCell ref="A2:N2"/>
    <mergeCell ref="A4:L4"/>
    <mergeCell ref="B8:C8"/>
    <mergeCell ref="D8:E8"/>
    <mergeCell ref="C10:C18"/>
    <mergeCell ref="E10:E18"/>
  </mergeCells>
  <phoneticPr fontId="4" type="noConversion"/>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zoomScale="90" zoomScaleNormal="90" workbookViewId="0">
      <pane xSplit="1" topLeftCell="B1" activePane="topRight" state="frozen"/>
      <selection activeCell="R26" sqref="R26"/>
      <selection pane="topRight" activeCell="F15" sqref="F15"/>
    </sheetView>
  </sheetViews>
  <sheetFormatPr defaultRowHeight="14.25"/>
  <cols>
    <col min="1" max="1" width="28.5703125" style="1" bestFit="1" customWidth="1"/>
    <col min="2" max="2" width="19.5703125" style="1" customWidth="1"/>
    <col min="3" max="3" width="22.28515625" style="1" bestFit="1" customWidth="1"/>
    <col min="4" max="4" width="19.5703125" style="1" bestFit="1" customWidth="1"/>
    <col min="5" max="5" width="21.140625" style="1" customWidth="1"/>
    <col min="6" max="6" width="19.5703125" style="1" bestFit="1" customWidth="1"/>
    <col min="7" max="7" width="18.7109375" style="1" bestFit="1" customWidth="1"/>
    <col min="8" max="8" width="19.5703125" style="1" bestFit="1" customWidth="1"/>
    <col min="9" max="9" width="18.7109375" style="1" bestFit="1" customWidth="1"/>
    <col min="10" max="10" width="17.85546875" style="1" bestFit="1" customWidth="1"/>
    <col min="11" max="11" width="19.5703125" style="1" bestFit="1" customWidth="1"/>
    <col min="12" max="12" width="18.7109375" style="1" bestFit="1" customWidth="1"/>
    <col min="13" max="13" width="17.85546875" style="1" bestFit="1" customWidth="1"/>
    <col min="14" max="14" width="19.5703125" style="1" bestFit="1" customWidth="1"/>
    <col min="15" max="15" width="18.7109375" style="1" bestFit="1" customWidth="1"/>
    <col min="16" max="16" width="17.85546875" style="1" bestFit="1" customWidth="1"/>
    <col min="17" max="17" width="19.5703125" style="1" bestFit="1" customWidth="1"/>
    <col min="18" max="18" width="18.7109375" style="1" bestFit="1" customWidth="1"/>
    <col min="19" max="19" width="18.42578125" style="1" bestFit="1" customWidth="1"/>
    <col min="20" max="20" width="18.5703125" style="1" bestFit="1" customWidth="1"/>
    <col min="21" max="21" width="17.85546875" style="1" customWidth="1"/>
    <col min="22" max="22" width="18.42578125" style="1" bestFit="1" customWidth="1"/>
    <col min="23" max="23" width="18.5703125" style="1" bestFit="1" customWidth="1"/>
    <col min="24" max="24" width="17.85546875" style="1" bestFit="1" customWidth="1"/>
    <col min="25" max="39" width="83.140625" style="1" customWidth="1"/>
    <col min="40" max="16384" width="9.140625" style="1"/>
  </cols>
  <sheetData>
    <row r="1" spans="1:14" ht="18">
      <c r="A1" s="1116" t="s">
        <v>1370</v>
      </c>
      <c r="B1" s="1104"/>
      <c r="C1" s="1104"/>
      <c r="D1" s="1104"/>
      <c r="E1" s="1104"/>
      <c r="F1" s="1104"/>
      <c r="G1" s="1104"/>
    </row>
    <row r="2" spans="1:14" ht="15.75">
      <c r="A2" s="1105" t="s">
        <v>1365</v>
      </c>
      <c r="B2" s="1105"/>
      <c r="C2" s="1105"/>
      <c r="D2" s="1105"/>
      <c r="E2" s="1105"/>
      <c r="F2" s="1105"/>
      <c r="G2" s="1105"/>
      <c r="H2" s="1105"/>
      <c r="I2" s="1105"/>
      <c r="J2" s="1105"/>
      <c r="K2" s="1105"/>
      <c r="L2" s="1105"/>
      <c r="M2" s="1105"/>
      <c r="N2" s="1105"/>
    </row>
    <row r="3" spans="1:14" ht="15">
      <c r="A3" s="1105" t="s">
        <v>1182</v>
      </c>
      <c r="B3" s="1105"/>
      <c r="C3" s="1105"/>
      <c r="D3" s="1105"/>
      <c r="E3" s="1105"/>
      <c r="F3" s="1105"/>
      <c r="G3" s="1105"/>
      <c r="H3" s="1105"/>
      <c r="I3" s="1105"/>
      <c r="J3" s="1105"/>
      <c r="K3" s="1105"/>
      <c r="L3" s="1105"/>
    </row>
    <row r="5" spans="1:14" ht="18">
      <c r="A5" s="1111" t="s">
        <v>253</v>
      </c>
      <c r="B5" s="1111"/>
      <c r="C5" s="1111"/>
      <c r="D5" s="1111"/>
      <c r="E5" s="1111"/>
      <c r="F5" s="502"/>
      <c r="G5" s="502"/>
      <c r="H5" s="502"/>
      <c r="I5" s="502"/>
      <c r="J5" s="502"/>
    </row>
    <row r="6" spans="1:14">
      <c r="A6" s="31"/>
      <c r="B6" s="1118" t="s">
        <v>155</v>
      </c>
      <c r="C6" s="1119"/>
      <c r="D6" s="1118" t="s">
        <v>6</v>
      </c>
      <c r="E6" s="1119"/>
    </row>
    <row r="7" spans="1:14" ht="75">
      <c r="A7" s="54" t="s">
        <v>117</v>
      </c>
      <c r="B7" s="33" t="s">
        <v>158</v>
      </c>
      <c r="C7" s="504" t="s">
        <v>1038</v>
      </c>
      <c r="D7" s="33" t="s">
        <v>158</v>
      </c>
      <c r="E7" s="565" t="s">
        <v>1038</v>
      </c>
    </row>
    <row r="8" spans="1:14" s="24" customFormat="1" ht="15">
      <c r="A8" s="34" t="s">
        <v>159</v>
      </c>
      <c r="B8" s="34">
        <v>2</v>
      </c>
      <c r="C8" s="1091"/>
      <c r="D8" s="34">
        <v>2</v>
      </c>
      <c r="E8" s="1091"/>
      <c r="F8" s="1"/>
      <c r="G8" s="1"/>
      <c r="H8" s="1"/>
      <c r="I8" s="1"/>
      <c r="J8" s="1"/>
      <c r="K8" s="1"/>
      <c r="L8" s="1"/>
      <c r="M8" s="1"/>
      <c r="N8" s="1"/>
    </row>
    <row r="9" spans="1:14" ht="15">
      <c r="A9" s="35" t="s">
        <v>27</v>
      </c>
      <c r="B9" s="35">
        <v>34</v>
      </c>
      <c r="C9" s="1092"/>
      <c r="D9" s="35">
        <v>120</v>
      </c>
      <c r="E9" s="1092"/>
      <c r="F9" s="24"/>
      <c r="G9" s="24"/>
      <c r="H9" s="24"/>
      <c r="I9" s="24"/>
      <c r="J9" s="24"/>
      <c r="K9" s="24"/>
      <c r="L9" s="24"/>
      <c r="M9" s="24"/>
      <c r="N9" s="24"/>
    </row>
    <row r="10" spans="1:14">
      <c r="A10" s="34" t="s">
        <v>160</v>
      </c>
      <c r="B10" s="34">
        <v>4</v>
      </c>
      <c r="C10" s="1092"/>
      <c r="D10" s="34">
        <v>4</v>
      </c>
      <c r="E10" s="1092"/>
    </row>
    <row r="11" spans="1:14">
      <c r="A11" s="34" t="s">
        <v>16</v>
      </c>
      <c r="B11" s="34">
        <v>0</v>
      </c>
      <c r="C11" s="1092"/>
      <c r="D11" s="34">
        <v>0</v>
      </c>
      <c r="E11" s="1092"/>
    </row>
    <row r="12" spans="1:14">
      <c r="A12" s="34" t="s">
        <v>30</v>
      </c>
      <c r="B12" s="34">
        <v>0</v>
      </c>
      <c r="C12" s="1092"/>
      <c r="D12" s="34">
        <v>0</v>
      </c>
      <c r="E12" s="1092"/>
    </row>
    <row r="13" spans="1:14">
      <c r="A13" s="34" t="s">
        <v>161</v>
      </c>
      <c r="B13" s="515">
        <v>20210422</v>
      </c>
      <c r="C13" s="1092"/>
      <c r="D13" s="515">
        <v>20210422</v>
      </c>
      <c r="E13" s="1092"/>
    </row>
    <row r="14" spans="1:14">
      <c r="A14" s="34" t="s">
        <v>162</v>
      </c>
      <c r="B14" s="18">
        <v>53019</v>
      </c>
      <c r="C14" s="1092"/>
      <c r="D14" s="18">
        <v>53019</v>
      </c>
      <c r="E14" s="1092"/>
    </row>
    <row r="15" spans="1:14">
      <c r="A15" s="34" t="s">
        <v>163</v>
      </c>
      <c r="B15" s="34"/>
      <c r="C15" s="1092"/>
      <c r="D15" s="34"/>
      <c r="E15" s="1092"/>
    </row>
    <row r="16" spans="1:14">
      <c r="A16" s="34" t="s">
        <v>164</v>
      </c>
      <c r="B16" s="34"/>
      <c r="C16" s="1092"/>
      <c r="D16" s="34"/>
      <c r="E16" s="1092"/>
    </row>
    <row r="17" spans="1:5">
      <c r="A17" s="34" t="s">
        <v>165</v>
      </c>
      <c r="B17" s="34">
        <v>0</v>
      </c>
      <c r="C17" s="1092"/>
      <c r="D17" s="34">
        <v>0</v>
      </c>
      <c r="E17" s="1092"/>
    </row>
    <row r="18" spans="1:5">
      <c r="A18" s="34" t="s">
        <v>166</v>
      </c>
      <c r="B18" s="34">
        <v>3</v>
      </c>
      <c r="C18" s="1092"/>
      <c r="D18" s="34">
        <v>3</v>
      </c>
      <c r="E18" s="1092"/>
    </row>
    <row r="19" spans="1:5">
      <c r="A19" s="34" t="s">
        <v>167</v>
      </c>
      <c r="B19" s="34">
        <v>15</v>
      </c>
      <c r="C19" s="1093"/>
      <c r="D19" s="34">
        <v>15</v>
      </c>
      <c r="E19" s="1093"/>
    </row>
  </sheetData>
  <sheetProtection algorithmName="SHA-512" hashValue="Bi9kQrqfK7GTJwbNmuAuk8ptutkGVySK0s85mCsogNnH54WZ/dH531TecJYqEDlUvaHqhd/60sj6oblFPFIGFw==" saltValue="5zgR++KmVnvTaT4AvCZi0Q==" spinCount="100000" sheet="1" objects="1" scenarios="1"/>
  <protectedRanges>
    <protectedRange sqref="C8:C19 E8:E19" name="Range1"/>
  </protectedRanges>
  <mergeCells count="8">
    <mergeCell ref="C8:C19"/>
    <mergeCell ref="E8:E19"/>
    <mergeCell ref="A1:G1"/>
    <mergeCell ref="A3:L3"/>
    <mergeCell ref="A5:E5"/>
    <mergeCell ref="B6:C6"/>
    <mergeCell ref="D6:E6"/>
    <mergeCell ref="A2:N2"/>
  </mergeCells>
  <phoneticPr fontId="4" type="noConversion"/>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zoomScale="90" zoomScaleNormal="90" workbookViewId="0">
      <selection activeCell="E22" sqref="E22"/>
    </sheetView>
  </sheetViews>
  <sheetFormatPr defaultRowHeight="14.25"/>
  <cols>
    <col min="1" max="1" width="26.7109375" style="1" bestFit="1" customWidth="1"/>
    <col min="2" max="2" width="19.5703125" style="1" bestFit="1" customWidth="1"/>
    <col min="3" max="3" width="19"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0" width="19.5703125" style="1" bestFit="1" customWidth="1"/>
    <col min="11" max="11" width="19" style="1" bestFit="1" customWidth="1"/>
    <col min="12" max="16384" width="9.140625" style="1"/>
  </cols>
  <sheetData>
    <row r="1" spans="1:14" ht="18">
      <c r="A1" s="1116" t="s">
        <v>1371</v>
      </c>
      <c r="B1" s="1104"/>
      <c r="C1" s="1104"/>
      <c r="D1" s="1104"/>
      <c r="E1" s="1104"/>
      <c r="F1" s="1104"/>
      <c r="G1" s="1104"/>
      <c r="H1" s="1104"/>
      <c r="I1" s="1104"/>
      <c r="J1" s="1104"/>
      <c r="K1" s="1104"/>
    </row>
    <row r="2" spans="1:14" ht="15.75">
      <c r="A2" s="1105" t="s">
        <v>1366</v>
      </c>
      <c r="B2" s="1105"/>
      <c r="C2" s="1105"/>
      <c r="D2" s="1105"/>
      <c r="E2" s="1105"/>
      <c r="F2" s="1105"/>
      <c r="G2" s="1105"/>
      <c r="H2" s="1105"/>
      <c r="I2" s="1105"/>
      <c r="J2" s="1105"/>
      <c r="K2" s="1105"/>
      <c r="L2" s="1105"/>
      <c r="M2" s="1105"/>
      <c r="N2" s="1105"/>
    </row>
    <row r="3" spans="1:14" ht="15">
      <c r="A3" s="1105" t="s">
        <v>1182</v>
      </c>
      <c r="B3" s="1105"/>
      <c r="C3" s="1105"/>
      <c r="D3" s="1105"/>
      <c r="E3" s="1105"/>
      <c r="F3" s="1105"/>
      <c r="G3" s="1105"/>
      <c r="H3" s="1105"/>
      <c r="I3" s="1105"/>
      <c r="J3" s="1105"/>
      <c r="K3" s="1105"/>
      <c r="L3" s="1105"/>
    </row>
    <row r="4" spans="1:14" ht="15">
      <c r="A4" s="502"/>
      <c r="B4" s="502"/>
      <c r="C4" s="502"/>
      <c r="D4" s="502"/>
      <c r="E4" s="502"/>
      <c r="F4" s="502"/>
      <c r="G4" s="502"/>
      <c r="H4" s="502"/>
      <c r="I4" s="502"/>
      <c r="J4" s="502"/>
      <c r="K4" s="502"/>
      <c r="L4" s="502"/>
      <c r="M4" s="502"/>
      <c r="N4" s="502"/>
    </row>
    <row r="5" spans="1:14" ht="18">
      <c r="A5" s="1111" t="s">
        <v>1115</v>
      </c>
      <c r="B5" s="1111"/>
      <c r="C5" s="1111"/>
      <c r="D5" s="1111"/>
      <c r="E5" s="1111"/>
      <c r="F5" s="1111"/>
      <c r="G5" s="1111"/>
    </row>
    <row r="6" spans="1:14">
      <c r="A6" s="31"/>
      <c r="B6" s="1118" t="s">
        <v>155</v>
      </c>
      <c r="C6" s="1119"/>
      <c r="D6" s="1118" t="s">
        <v>6</v>
      </c>
      <c r="E6" s="1119"/>
    </row>
    <row r="7" spans="1:14" ht="71.25">
      <c r="A7" s="54" t="s">
        <v>117</v>
      </c>
      <c r="B7" s="563" t="s">
        <v>178</v>
      </c>
      <c r="C7" s="411" t="s">
        <v>1039</v>
      </c>
      <c r="D7" s="563" t="s">
        <v>178</v>
      </c>
      <c r="E7" s="411" t="s">
        <v>1039</v>
      </c>
    </row>
    <row r="8" spans="1:14" s="24" customFormat="1" ht="15">
      <c r="A8" s="35" t="s">
        <v>16</v>
      </c>
      <c r="B8" s="11">
        <v>133073</v>
      </c>
      <c r="C8" s="1091"/>
      <c r="D8" s="11">
        <v>331691</v>
      </c>
      <c r="E8" s="1091"/>
    </row>
    <row r="9" spans="1:14" s="24" customFormat="1" ht="15">
      <c r="A9" s="34" t="s">
        <v>195</v>
      </c>
      <c r="B9" s="15">
        <v>2</v>
      </c>
      <c r="C9" s="1092"/>
      <c r="D9" s="15">
        <v>1</v>
      </c>
      <c r="E9" s="1092"/>
    </row>
    <row r="10" spans="1:14">
      <c r="A10" s="34" t="s">
        <v>196</v>
      </c>
      <c r="B10" s="15">
        <v>1</v>
      </c>
      <c r="C10" s="1093"/>
      <c r="D10" s="15">
        <v>2</v>
      </c>
      <c r="E10" s="1093"/>
    </row>
    <row r="12" spans="1:14">
      <c r="A12" s="1117" t="s">
        <v>197</v>
      </c>
      <c r="B12" s="1117"/>
      <c r="C12" s="1117"/>
      <c r="D12" s="1117"/>
      <c r="E12" s="1117"/>
      <c r="F12" s="1117"/>
      <c r="G12" s="1117"/>
    </row>
    <row r="13" spans="1:14">
      <c r="A13" s="31"/>
      <c r="B13" s="1118" t="s">
        <v>193</v>
      </c>
      <c r="C13" s="1119"/>
      <c r="D13" s="1118" t="s">
        <v>1158</v>
      </c>
      <c r="E13" s="1119"/>
    </row>
    <row r="14" spans="1:14" ht="71.25">
      <c r="A14" s="54" t="s">
        <v>117</v>
      </c>
      <c r="B14" s="563" t="s">
        <v>178</v>
      </c>
      <c r="C14" s="411" t="s">
        <v>1039</v>
      </c>
      <c r="D14" s="563" t="s">
        <v>178</v>
      </c>
      <c r="E14" s="411" t="s">
        <v>1039</v>
      </c>
    </row>
    <row r="15" spans="1:14" s="24" customFormat="1" ht="15">
      <c r="A15" s="35" t="s">
        <v>16</v>
      </c>
      <c r="B15" s="11">
        <v>18088980</v>
      </c>
      <c r="C15" s="1091"/>
      <c r="D15" s="11">
        <v>80480419</v>
      </c>
      <c r="E15" s="1091"/>
    </row>
    <row r="16" spans="1:14" s="24" customFormat="1" ht="15">
      <c r="A16" s="34" t="s">
        <v>195</v>
      </c>
      <c r="B16" s="15">
        <v>2</v>
      </c>
      <c r="C16" s="1092"/>
      <c r="D16" s="15">
        <v>2</v>
      </c>
      <c r="E16" s="1092"/>
    </row>
    <row r="17" spans="1:5">
      <c r="A17" s="34" t="s">
        <v>196</v>
      </c>
      <c r="B17" s="15">
        <v>1</v>
      </c>
      <c r="C17" s="1093"/>
      <c r="D17" s="15">
        <v>1</v>
      </c>
      <c r="E17" s="1093"/>
    </row>
  </sheetData>
  <sheetProtection algorithmName="SHA-512" hashValue="+mHEhJMMYRTmdluBmCdNhNK9FB1FwwSyHbnU7HFwnYcmUzvUneNOhV4dR9ybIEe4ZNmVdjJAu3a49DrrHMnOig==" saltValue="earkQmlE8tKcNOVfV2Uczg==" spinCount="100000" sheet="1" objects="1" scenarios="1"/>
  <protectedRanges>
    <protectedRange sqref="E8:E10 C8:C10 C15:C17 E15:E17" name="Range1"/>
  </protectedRanges>
  <mergeCells count="13">
    <mergeCell ref="A12:G12"/>
    <mergeCell ref="B13:C13"/>
    <mergeCell ref="D13:E13"/>
    <mergeCell ref="C15:C17"/>
    <mergeCell ref="E15:E17"/>
    <mergeCell ref="B6:C6"/>
    <mergeCell ref="D6:E6"/>
    <mergeCell ref="C8:C10"/>
    <mergeCell ref="E8:E10"/>
    <mergeCell ref="A1:K1"/>
    <mergeCell ref="A2:N2"/>
    <mergeCell ref="A3:L3"/>
    <mergeCell ref="A5:G5"/>
  </mergeCells>
  <phoneticPr fontId="4"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6"/>
  <sheetViews>
    <sheetView zoomScale="85" zoomScaleNormal="85" workbookViewId="0">
      <pane xSplit="3" ySplit="7" topLeftCell="D149" activePane="bottomRight" state="frozen"/>
      <selection activeCell="D101" sqref="D101"/>
      <selection pane="topRight" activeCell="D101" sqref="D101"/>
      <selection pane="bottomLeft" activeCell="D101" sqref="D101"/>
      <selection pane="bottomRight" activeCell="H142" sqref="H142"/>
    </sheetView>
  </sheetViews>
  <sheetFormatPr defaultColWidth="91.28515625" defaultRowHeight="15"/>
  <cols>
    <col min="1" max="1" width="13.28515625" style="318" bestFit="1" customWidth="1"/>
    <col min="2" max="2" width="89.7109375" style="318" bestFit="1" customWidth="1"/>
    <col min="3" max="3" width="22.85546875" style="318" bestFit="1" customWidth="1"/>
    <col min="4" max="7" width="22.7109375" style="381" bestFit="1" customWidth="1"/>
    <col min="8" max="16384" width="91.28515625" style="361"/>
  </cols>
  <sheetData>
    <row r="1" spans="1:7" s="319" customFormat="1" ht="26.25">
      <c r="A1" s="317" t="s">
        <v>732</v>
      </c>
      <c r="B1" s="318"/>
      <c r="C1" s="318"/>
    </row>
    <row r="2" spans="1:7" s="319" customFormat="1" ht="15.75">
      <c r="A2" s="320"/>
      <c r="B2" s="318"/>
      <c r="C2" s="318"/>
    </row>
    <row r="3" spans="1:7" s="319" customFormat="1">
      <c r="A3" s="36" t="s">
        <v>733</v>
      </c>
      <c r="B3" s="36"/>
      <c r="C3" s="36"/>
    </row>
    <row r="4" spans="1:7" s="322" customFormat="1" ht="16.5">
      <c r="A4" s="1" t="s">
        <v>734</v>
      </c>
      <c r="B4" s="321"/>
      <c r="C4" s="321"/>
    </row>
    <row r="5" spans="1:7" s="322" customFormat="1" ht="16.5">
      <c r="A5" s="1" t="s">
        <v>735</v>
      </c>
      <c r="B5" s="321"/>
      <c r="C5" s="321"/>
    </row>
    <row r="6" spans="1:7" s="319" customFormat="1" ht="15.75" thickBot="1">
      <c r="A6" s="36"/>
      <c r="B6" s="36"/>
      <c r="C6" s="36"/>
    </row>
    <row r="7" spans="1:7" s="325" customFormat="1" ht="60.75" thickBot="1">
      <c r="A7" s="323" t="s">
        <v>736</v>
      </c>
      <c r="B7" s="324" t="s">
        <v>737</v>
      </c>
      <c r="C7" s="324" t="s">
        <v>738</v>
      </c>
      <c r="D7" s="324" t="s">
        <v>739</v>
      </c>
      <c r="E7" s="324" t="s">
        <v>740</v>
      </c>
      <c r="F7" s="324" t="s">
        <v>741</v>
      </c>
      <c r="G7" s="324" t="s">
        <v>742</v>
      </c>
    </row>
    <row r="8" spans="1:7" s="325" customFormat="1" ht="15.75" thickBot="1">
      <c r="A8" s="1077" t="s">
        <v>743</v>
      </c>
      <c r="B8" s="1078"/>
      <c r="C8" s="326"/>
      <c r="D8" s="326"/>
      <c r="E8" s="326"/>
      <c r="F8" s="326"/>
      <c r="G8" s="326"/>
    </row>
    <row r="9" spans="1:7" s="333" customFormat="1">
      <c r="A9" s="327">
        <v>1</v>
      </c>
      <c r="B9" s="328" t="s">
        <v>744</v>
      </c>
      <c r="C9" s="329"/>
      <c r="D9" s="330"/>
      <c r="E9" s="330"/>
      <c r="F9" s="331"/>
      <c r="G9" s="332"/>
    </row>
    <row r="10" spans="1:7" s="333" customFormat="1" ht="28.5">
      <c r="A10" s="334">
        <v>1.1000000000000001</v>
      </c>
      <c r="B10" s="335" t="s">
        <v>745</v>
      </c>
      <c r="C10" s="336" t="s">
        <v>746</v>
      </c>
      <c r="D10" s="337" t="s">
        <v>747</v>
      </c>
      <c r="E10" s="337" t="s">
        <v>747</v>
      </c>
      <c r="F10" s="337" t="s">
        <v>747</v>
      </c>
      <c r="G10" s="338" t="s">
        <v>747</v>
      </c>
    </row>
    <row r="11" spans="1:7" s="333" customFormat="1">
      <c r="A11" s="334"/>
      <c r="B11" s="335"/>
      <c r="C11" s="336"/>
      <c r="D11" s="339"/>
      <c r="E11" s="339"/>
      <c r="F11" s="340"/>
      <c r="G11" s="341"/>
    </row>
    <row r="12" spans="1:7" s="333" customFormat="1">
      <c r="A12" s="334"/>
      <c r="B12" s="342" t="s">
        <v>748</v>
      </c>
      <c r="C12" s="336"/>
      <c r="D12" s="339"/>
      <c r="E12" s="339"/>
      <c r="F12" s="340"/>
      <c r="G12" s="341"/>
    </row>
    <row r="13" spans="1:7" s="333" customFormat="1">
      <c r="A13" s="334"/>
      <c r="B13" s="335" t="s">
        <v>749</v>
      </c>
      <c r="C13" s="336"/>
      <c r="D13" s="339"/>
      <c r="E13" s="339"/>
      <c r="F13" s="340"/>
      <c r="G13" s="341"/>
    </row>
    <row r="14" spans="1:7" s="333" customFormat="1">
      <c r="A14" s="334"/>
      <c r="B14" s="336"/>
      <c r="C14" s="336"/>
      <c r="D14" s="339"/>
      <c r="E14" s="339"/>
      <c r="F14" s="340"/>
      <c r="G14" s="341"/>
    </row>
    <row r="15" spans="1:7" s="333" customFormat="1" ht="28.5">
      <c r="A15" s="334">
        <v>1.2</v>
      </c>
      <c r="B15" s="335" t="s">
        <v>750</v>
      </c>
      <c r="C15" s="336" t="s">
        <v>751</v>
      </c>
      <c r="D15" s="337" t="s">
        <v>747</v>
      </c>
      <c r="E15" s="337" t="s">
        <v>747</v>
      </c>
      <c r="F15" s="337" t="s">
        <v>747</v>
      </c>
      <c r="G15" s="338" t="s">
        <v>747</v>
      </c>
    </row>
    <row r="16" spans="1:7" s="333" customFormat="1">
      <c r="A16" s="334"/>
      <c r="B16" s="336"/>
      <c r="C16" s="336"/>
      <c r="D16" s="339"/>
      <c r="E16" s="339"/>
      <c r="F16" s="340"/>
      <c r="G16" s="341"/>
    </row>
    <row r="17" spans="1:7" s="333" customFormat="1">
      <c r="A17" s="334"/>
      <c r="B17" s="342" t="s">
        <v>748</v>
      </c>
      <c r="C17" s="336"/>
      <c r="D17" s="339"/>
      <c r="E17" s="339"/>
      <c r="F17" s="340"/>
      <c r="G17" s="341"/>
    </row>
    <row r="18" spans="1:7" s="333" customFormat="1" ht="28.5">
      <c r="A18" s="334"/>
      <c r="B18" s="335" t="s">
        <v>752</v>
      </c>
      <c r="C18" s="336"/>
      <c r="D18" s="339"/>
      <c r="E18" s="339"/>
      <c r="F18" s="340"/>
      <c r="G18" s="341"/>
    </row>
    <row r="19" spans="1:7" s="333" customFormat="1" ht="15.75" thickBot="1">
      <c r="A19" s="343"/>
      <c r="B19" s="344"/>
      <c r="C19" s="344"/>
      <c r="D19" s="345"/>
      <c r="E19" s="345"/>
      <c r="F19" s="346"/>
      <c r="G19" s="347"/>
    </row>
    <row r="20" spans="1:7" s="333" customFormat="1">
      <c r="A20" s="327">
        <v>2</v>
      </c>
      <c r="B20" s="328" t="s">
        <v>753</v>
      </c>
      <c r="C20" s="329"/>
      <c r="D20" s="348"/>
      <c r="E20" s="348"/>
      <c r="F20" s="348"/>
      <c r="G20" s="348"/>
    </row>
    <row r="21" spans="1:7" s="333" customFormat="1">
      <c r="A21" s="349"/>
      <c r="B21" s="350" t="s">
        <v>754</v>
      </c>
      <c r="C21" s="351"/>
      <c r="D21" s="352"/>
      <c r="E21" s="352"/>
      <c r="F21" s="352"/>
      <c r="G21" s="352"/>
    </row>
    <row r="22" spans="1:7" s="333" customFormat="1" ht="28.5">
      <c r="A22" s="334">
        <v>2.1</v>
      </c>
      <c r="B22" s="353" t="s">
        <v>755</v>
      </c>
      <c r="C22" s="336" t="s">
        <v>756</v>
      </c>
      <c r="D22" s="354" t="s">
        <v>757</v>
      </c>
      <c r="E22" s="354" t="s">
        <v>757</v>
      </c>
      <c r="F22" s="354" t="s">
        <v>757</v>
      </c>
      <c r="G22" s="354" t="s">
        <v>757</v>
      </c>
    </row>
    <row r="23" spans="1:7" s="333" customFormat="1">
      <c r="A23" s="334"/>
      <c r="B23" s="353"/>
      <c r="C23" s="336"/>
      <c r="D23" s="354"/>
      <c r="E23" s="354"/>
      <c r="F23" s="354"/>
      <c r="G23" s="354"/>
    </row>
    <row r="24" spans="1:7" s="333" customFormat="1" ht="28.5">
      <c r="A24" s="334">
        <v>2.2000000000000002</v>
      </c>
      <c r="B24" s="335" t="s">
        <v>758</v>
      </c>
      <c r="C24" s="336" t="s">
        <v>759</v>
      </c>
      <c r="D24" s="354" t="s">
        <v>757</v>
      </c>
      <c r="E24" s="354" t="s">
        <v>757</v>
      </c>
      <c r="F24" s="354" t="s">
        <v>757</v>
      </c>
      <c r="G24" s="354" t="s">
        <v>757</v>
      </c>
    </row>
    <row r="25" spans="1:7" s="333" customFormat="1">
      <c r="A25" s="334"/>
      <c r="B25" s="336"/>
      <c r="C25" s="336"/>
      <c r="D25" s="354"/>
      <c r="E25" s="354"/>
      <c r="F25" s="354"/>
      <c r="G25" s="354"/>
    </row>
    <row r="26" spans="1:7" s="333" customFormat="1" ht="28.5">
      <c r="A26" s="334">
        <v>2.2999999999999998</v>
      </c>
      <c r="B26" s="353" t="s">
        <v>760</v>
      </c>
      <c r="C26" s="336" t="s">
        <v>761</v>
      </c>
      <c r="D26" s="354" t="s">
        <v>757</v>
      </c>
      <c r="E26" s="354" t="s">
        <v>757</v>
      </c>
      <c r="F26" s="354" t="s">
        <v>757</v>
      </c>
      <c r="G26" s="354" t="s">
        <v>757</v>
      </c>
    </row>
    <row r="27" spans="1:7" s="333" customFormat="1">
      <c r="A27" s="334"/>
      <c r="B27" s="353"/>
      <c r="C27" s="336"/>
      <c r="D27" s="354"/>
      <c r="E27" s="354"/>
      <c r="F27" s="354"/>
      <c r="G27" s="354"/>
    </row>
    <row r="28" spans="1:7" s="333" customFormat="1" ht="28.5">
      <c r="A28" s="334">
        <v>2.4</v>
      </c>
      <c r="B28" s="353" t="s">
        <v>762</v>
      </c>
      <c r="C28" s="336" t="s">
        <v>763</v>
      </c>
      <c r="D28" s="354" t="s">
        <v>757</v>
      </c>
      <c r="E28" s="354" t="s">
        <v>757</v>
      </c>
      <c r="F28" s="354" t="s">
        <v>757</v>
      </c>
      <c r="G28" s="354" t="s">
        <v>757</v>
      </c>
    </row>
    <row r="29" spans="1:7" s="333" customFormat="1">
      <c r="A29" s="334"/>
      <c r="B29" s="353"/>
      <c r="C29" s="336"/>
      <c r="D29" s="354"/>
      <c r="E29" s="354"/>
      <c r="F29" s="354"/>
      <c r="G29" s="354"/>
    </row>
    <row r="30" spans="1:7" s="333" customFormat="1" ht="28.5">
      <c r="A30" s="334">
        <v>2.5</v>
      </c>
      <c r="B30" s="353" t="s">
        <v>764</v>
      </c>
      <c r="C30" s="336" t="s">
        <v>765</v>
      </c>
      <c r="D30" s="354" t="s">
        <v>757</v>
      </c>
      <c r="E30" s="354" t="s">
        <v>757</v>
      </c>
      <c r="F30" s="354" t="s">
        <v>757</v>
      </c>
      <c r="G30" s="354" t="s">
        <v>757</v>
      </c>
    </row>
    <row r="31" spans="1:7" s="333" customFormat="1">
      <c r="A31" s="334"/>
      <c r="B31" s="353"/>
      <c r="C31" s="336"/>
      <c r="D31" s="354"/>
      <c r="E31" s="354"/>
      <c r="F31" s="354"/>
      <c r="G31" s="354"/>
    </row>
    <row r="32" spans="1:7" s="333" customFormat="1" ht="28.5">
      <c r="A32" s="334">
        <v>2.6</v>
      </c>
      <c r="B32" s="353" t="s">
        <v>766</v>
      </c>
      <c r="C32" s="336" t="s">
        <v>767</v>
      </c>
      <c r="D32" s="354" t="s">
        <v>768</v>
      </c>
      <c r="E32" s="354" t="s">
        <v>768</v>
      </c>
      <c r="F32" s="354" t="s">
        <v>768</v>
      </c>
      <c r="G32" s="354" t="s">
        <v>768</v>
      </c>
    </row>
    <row r="33" spans="1:7" s="333" customFormat="1">
      <c r="A33" s="334"/>
      <c r="B33" s="353"/>
      <c r="C33" s="336"/>
      <c r="D33" s="354"/>
      <c r="E33" s="354"/>
      <c r="F33" s="354"/>
      <c r="G33" s="354"/>
    </row>
    <row r="34" spans="1:7" s="333" customFormat="1" ht="28.5">
      <c r="A34" s="334">
        <v>2.7</v>
      </c>
      <c r="B34" s="353" t="s">
        <v>769</v>
      </c>
      <c r="C34" s="336" t="s">
        <v>770</v>
      </c>
      <c r="D34" s="354" t="s">
        <v>771</v>
      </c>
      <c r="E34" s="354" t="s">
        <v>771</v>
      </c>
      <c r="F34" s="354" t="s">
        <v>771</v>
      </c>
      <c r="G34" s="354" t="s">
        <v>771</v>
      </c>
    </row>
    <row r="35" spans="1:7" s="333" customFormat="1">
      <c r="A35" s="334"/>
      <c r="B35" s="353"/>
      <c r="C35" s="336"/>
      <c r="D35" s="354"/>
      <c r="E35" s="354"/>
      <c r="F35" s="354"/>
      <c r="G35" s="354"/>
    </row>
    <row r="36" spans="1:7" s="333" customFormat="1" ht="28.5">
      <c r="A36" s="334">
        <v>2.8</v>
      </c>
      <c r="B36" s="353" t="s">
        <v>772</v>
      </c>
      <c r="C36" s="336" t="s">
        <v>770</v>
      </c>
      <c r="D36" s="354" t="s">
        <v>773</v>
      </c>
      <c r="E36" s="354" t="s">
        <v>773</v>
      </c>
      <c r="F36" s="354" t="s">
        <v>773</v>
      </c>
      <c r="G36" s="354" t="s">
        <v>773</v>
      </c>
    </row>
    <row r="37" spans="1:7" s="333" customFormat="1">
      <c r="A37" s="334"/>
      <c r="B37" s="353"/>
      <c r="C37" s="336"/>
      <c r="D37" s="354"/>
      <c r="E37" s="354"/>
      <c r="F37" s="354"/>
      <c r="G37" s="354"/>
    </row>
    <row r="38" spans="1:7" s="333" customFormat="1" ht="28.5">
      <c r="A38" s="334">
        <v>2.9</v>
      </c>
      <c r="B38" s="353" t="s">
        <v>774</v>
      </c>
      <c r="C38" s="336" t="s">
        <v>775</v>
      </c>
      <c r="D38" s="354"/>
      <c r="E38" s="354"/>
      <c r="F38" s="354" t="s">
        <v>797</v>
      </c>
      <c r="G38" s="354" t="s">
        <v>797</v>
      </c>
    </row>
    <row r="39" spans="1:7" s="333" customFormat="1">
      <c r="A39" s="334"/>
      <c r="B39" s="353"/>
      <c r="C39" s="336"/>
      <c r="D39" s="354"/>
      <c r="E39" s="354"/>
      <c r="F39" s="354" t="s">
        <v>776</v>
      </c>
      <c r="G39" s="354" t="s">
        <v>776</v>
      </c>
    </row>
    <row r="40" spans="1:7" s="333" customFormat="1">
      <c r="A40" s="334"/>
      <c r="B40" s="353"/>
      <c r="C40" s="336"/>
      <c r="D40" s="354"/>
      <c r="E40" s="354"/>
      <c r="F40" s="354"/>
      <c r="G40" s="354"/>
    </row>
    <row r="41" spans="1:7" s="333" customFormat="1" ht="28.5">
      <c r="A41" s="355" t="s">
        <v>777</v>
      </c>
      <c r="B41" s="353" t="s">
        <v>778</v>
      </c>
      <c r="C41" s="336" t="s">
        <v>779</v>
      </c>
      <c r="D41" s="354" t="s">
        <v>780</v>
      </c>
      <c r="E41" s="354" t="s">
        <v>780</v>
      </c>
      <c r="F41" s="354"/>
      <c r="G41" s="354"/>
    </row>
    <row r="42" spans="1:7" s="333" customFormat="1">
      <c r="A42" s="334"/>
      <c r="B42" s="353"/>
      <c r="C42" s="336"/>
      <c r="D42" s="354"/>
      <c r="E42" s="354"/>
      <c r="F42" s="354"/>
      <c r="G42" s="354"/>
    </row>
    <row r="43" spans="1:7" s="333" customFormat="1" ht="28.5">
      <c r="A43" s="334">
        <v>2.11</v>
      </c>
      <c r="B43" s="353" t="s">
        <v>781</v>
      </c>
      <c r="C43" s="336" t="s">
        <v>782</v>
      </c>
      <c r="D43" s="354"/>
      <c r="E43" s="354"/>
      <c r="F43" s="354" t="s">
        <v>783</v>
      </c>
      <c r="G43" s="354"/>
    </row>
    <row r="44" spans="1:7" s="333" customFormat="1">
      <c r="A44" s="334"/>
      <c r="B44" s="353"/>
      <c r="C44" s="336"/>
      <c r="D44" s="354"/>
      <c r="E44" s="354"/>
      <c r="F44" s="354"/>
      <c r="G44" s="354"/>
    </row>
    <row r="45" spans="1:7" s="333" customFormat="1" ht="28.5">
      <c r="A45" s="334">
        <v>2.12</v>
      </c>
      <c r="B45" s="353" t="s">
        <v>784</v>
      </c>
      <c r="C45" s="336" t="s">
        <v>785</v>
      </c>
      <c r="D45" s="354" t="s">
        <v>786</v>
      </c>
      <c r="E45" s="354" t="s">
        <v>786</v>
      </c>
      <c r="F45" s="354" t="s">
        <v>786</v>
      </c>
      <c r="G45" s="354" t="s">
        <v>786</v>
      </c>
    </row>
    <row r="46" spans="1:7" s="333" customFormat="1">
      <c r="A46" s="334"/>
      <c r="B46" s="353"/>
      <c r="C46" s="336"/>
      <c r="D46" s="354"/>
      <c r="E46" s="354"/>
      <c r="F46" s="354"/>
      <c r="G46" s="354"/>
    </row>
    <row r="47" spans="1:7" s="333" customFormat="1" ht="28.5">
      <c r="A47" s="334">
        <v>2.14</v>
      </c>
      <c r="B47" s="335" t="s">
        <v>787</v>
      </c>
      <c r="C47" s="336" t="s">
        <v>788</v>
      </c>
      <c r="D47" s="354" t="s">
        <v>1431</v>
      </c>
      <c r="E47" s="354" t="s">
        <v>1431</v>
      </c>
      <c r="F47" s="354" t="s">
        <v>1431</v>
      </c>
      <c r="G47" s="354" t="s">
        <v>1431</v>
      </c>
    </row>
    <row r="48" spans="1:7" s="333" customFormat="1">
      <c r="A48" s="334"/>
      <c r="B48" s="336"/>
      <c r="C48" s="336"/>
      <c r="D48" s="354"/>
      <c r="E48" s="354"/>
      <c r="F48" s="354"/>
      <c r="G48" s="354"/>
    </row>
    <row r="49" spans="1:7" s="333" customFormat="1" ht="28.5">
      <c r="A49" s="334">
        <v>2.15</v>
      </c>
      <c r="B49" s="353" t="s">
        <v>790</v>
      </c>
      <c r="C49" s="336" t="s">
        <v>791</v>
      </c>
      <c r="D49" s="354" t="s">
        <v>789</v>
      </c>
      <c r="E49" s="354" t="s">
        <v>789</v>
      </c>
      <c r="F49" s="354" t="s">
        <v>789</v>
      </c>
      <c r="G49" s="354"/>
    </row>
    <row r="50" spans="1:7" s="333" customFormat="1">
      <c r="A50" s="334"/>
      <c r="B50" s="353"/>
      <c r="C50" s="336"/>
      <c r="D50" s="354"/>
      <c r="E50" s="354"/>
      <c r="F50" s="354" t="s">
        <v>792</v>
      </c>
      <c r="G50" s="354"/>
    </row>
    <row r="51" spans="1:7" s="333" customFormat="1">
      <c r="A51" s="334"/>
      <c r="B51" s="353"/>
      <c r="C51" s="336"/>
      <c r="D51" s="354"/>
      <c r="E51" s="354"/>
      <c r="F51" s="354"/>
      <c r="G51" s="354"/>
    </row>
    <row r="52" spans="1:7" s="333" customFormat="1">
      <c r="A52" s="334"/>
      <c r="B52" s="350" t="s">
        <v>794</v>
      </c>
      <c r="C52" s="336"/>
      <c r="D52" s="354"/>
      <c r="E52" s="354"/>
      <c r="F52" s="354"/>
      <c r="G52" s="354"/>
    </row>
    <row r="53" spans="1:7" s="333" customFormat="1" ht="28.5">
      <c r="A53" s="334">
        <v>2.16</v>
      </c>
      <c r="B53" s="336" t="s">
        <v>795</v>
      </c>
      <c r="C53" s="336" t="s">
        <v>796</v>
      </c>
      <c r="D53" s="354" t="s">
        <v>799</v>
      </c>
      <c r="E53" s="354"/>
      <c r="F53" s="354"/>
      <c r="G53" s="354" t="s">
        <v>793</v>
      </c>
    </row>
    <row r="54" spans="1:7" s="333" customFormat="1">
      <c r="A54" s="334"/>
      <c r="B54" s="336"/>
      <c r="C54" s="336"/>
      <c r="D54" s="354"/>
      <c r="E54" s="354"/>
      <c r="F54" s="354"/>
      <c r="G54" s="354" t="s">
        <v>798</v>
      </c>
    </row>
    <row r="55" spans="1:7" s="333" customFormat="1">
      <c r="A55" s="334"/>
      <c r="B55" s="336"/>
      <c r="C55" s="336"/>
      <c r="D55" s="354"/>
      <c r="E55" s="354"/>
      <c r="F55" s="354"/>
      <c r="G55" s="354"/>
    </row>
    <row r="56" spans="1:7" s="333" customFormat="1" ht="28.5">
      <c r="A56" s="334">
        <v>2.17</v>
      </c>
      <c r="B56" s="335" t="s">
        <v>800</v>
      </c>
      <c r="C56" s="336" t="s">
        <v>801</v>
      </c>
      <c r="D56" s="354" t="s">
        <v>793</v>
      </c>
      <c r="E56" s="354" t="s">
        <v>793</v>
      </c>
      <c r="F56" s="354" t="s">
        <v>793</v>
      </c>
      <c r="G56" s="354"/>
    </row>
    <row r="57" spans="1:7" s="333" customFormat="1">
      <c r="A57" s="334"/>
      <c r="B57" s="336"/>
      <c r="C57" s="336"/>
      <c r="D57" s="354" t="s">
        <v>798</v>
      </c>
      <c r="E57" s="354" t="s">
        <v>798</v>
      </c>
      <c r="F57" s="354" t="s">
        <v>798</v>
      </c>
      <c r="G57" s="354"/>
    </row>
    <row r="58" spans="1:7" s="333" customFormat="1">
      <c r="A58" s="334"/>
      <c r="B58" s="336"/>
      <c r="C58" s="336"/>
      <c r="D58" s="354"/>
      <c r="E58" s="354"/>
      <c r="F58" s="354"/>
      <c r="G58" s="354"/>
    </row>
    <row r="59" spans="1:7" s="333" customFormat="1" ht="28.5">
      <c r="A59" s="355" t="s">
        <v>802</v>
      </c>
      <c r="B59" s="353" t="s">
        <v>803</v>
      </c>
      <c r="C59" s="336" t="s">
        <v>804</v>
      </c>
      <c r="D59" s="354" t="s">
        <v>793</v>
      </c>
      <c r="E59" s="354" t="s">
        <v>793</v>
      </c>
      <c r="F59" s="354" t="s">
        <v>793</v>
      </c>
      <c r="G59" s="354" t="s">
        <v>793</v>
      </c>
    </row>
    <row r="60" spans="1:7" s="333" customFormat="1">
      <c r="A60" s="334"/>
      <c r="B60" s="353"/>
      <c r="C60" s="336"/>
      <c r="D60" s="354" t="s">
        <v>798</v>
      </c>
      <c r="E60" s="354" t="s">
        <v>798</v>
      </c>
      <c r="F60" s="354" t="s">
        <v>798</v>
      </c>
      <c r="G60" s="354" t="s">
        <v>798</v>
      </c>
    </row>
    <row r="61" spans="1:7" s="333" customFormat="1">
      <c r="A61" s="334"/>
      <c r="B61" s="353"/>
      <c r="C61" s="336"/>
      <c r="D61" s="354"/>
      <c r="E61" s="354"/>
      <c r="F61" s="354"/>
      <c r="G61" s="354"/>
    </row>
    <row r="62" spans="1:7" s="333" customFormat="1" ht="28.5">
      <c r="A62" s="334">
        <v>2.19</v>
      </c>
      <c r="B62" s="353" t="s">
        <v>805</v>
      </c>
      <c r="C62" s="336" t="s">
        <v>806</v>
      </c>
      <c r="D62" s="354" t="s">
        <v>807</v>
      </c>
      <c r="E62" s="354" t="s">
        <v>807</v>
      </c>
      <c r="F62" s="354" t="s">
        <v>807</v>
      </c>
      <c r="G62" s="354" t="s">
        <v>807</v>
      </c>
    </row>
    <row r="63" spans="1:7" s="333" customFormat="1">
      <c r="A63" s="334"/>
      <c r="B63" s="336"/>
      <c r="C63" s="336"/>
      <c r="D63" s="354"/>
      <c r="E63" s="354"/>
      <c r="F63" s="356"/>
      <c r="G63" s="356"/>
    </row>
    <row r="64" spans="1:7" s="333" customFormat="1">
      <c r="A64" s="334"/>
      <c r="B64" s="353"/>
      <c r="C64" s="336"/>
      <c r="D64" s="352"/>
      <c r="E64" s="352"/>
      <c r="F64" s="352"/>
      <c r="G64" s="352"/>
    </row>
    <row r="65" spans="1:7" s="333" customFormat="1">
      <c r="A65" s="334"/>
      <c r="B65" s="335"/>
      <c r="C65" s="336"/>
      <c r="D65" s="357"/>
      <c r="E65" s="357"/>
      <c r="F65" s="352"/>
      <c r="G65" s="352"/>
    </row>
    <row r="66" spans="1:7" s="333" customFormat="1">
      <c r="A66" s="334"/>
      <c r="B66" s="342" t="s">
        <v>808</v>
      </c>
      <c r="C66" s="336"/>
      <c r="D66" s="352"/>
      <c r="E66" s="352"/>
      <c r="F66" s="352"/>
      <c r="G66" s="352"/>
    </row>
    <row r="67" spans="1:7" s="333" customFormat="1" ht="185.25">
      <c r="A67" s="334"/>
      <c r="B67" s="358" t="s">
        <v>809</v>
      </c>
      <c r="C67" s="336"/>
      <c r="D67" s="352"/>
      <c r="E67" s="352"/>
      <c r="F67" s="352"/>
      <c r="G67" s="352"/>
    </row>
    <row r="68" spans="1:7" s="333" customFormat="1" ht="15.75" thickBot="1">
      <c r="A68" s="343"/>
      <c r="B68" s="344"/>
      <c r="C68" s="344"/>
      <c r="D68" s="359"/>
      <c r="E68" s="359"/>
      <c r="F68" s="359"/>
      <c r="G68" s="359"/>
    </row>
    <row r="69" spans="1:7" ht="15.75">
      <c r="A69" s="360"/>
      <c r="D69" s="158"/>
      <c r="E69" s="158"/>
      <c r="F69" s="158"/>
      <c r="G69" s="158"/>
    </row>
    <row r="70" spans="1:7" s="319" customFormat="1" ht="16.5" thickBot="1">
      <c r="A70" s="362"/>
      <c r="B70" s="318"/>
      <c r="C70" s="318"/>
      <c r="D70" s="363"/>
      <c r="E70" s="363"/>
      <c r="F70" s="363"/>
      <c r="G70" s="363"/>
    </row>
    <row r="71" spans="1:7" ht="60.75" thickBot="1">
      <c r="A71" s="323" t="s">
        <v>736</v>
      </c>
      <c r="B71" s="324" t="s">
        <v>737</v>
      </c>
      <c r="C71" s="324" t="s">
        <v>738</v>
      </c>
      <c r="D71" s="324" t="s">
        <v>739</v>
      </c>
      <c r="E71" s="324" t="s">
        <v>740</v>
      </c>
      <c r="F71" s="324" t="s">
        <v>741</v>
      </c>
      <c r="G71" s="324" t="s">
        <v>742</v>
      </c>
    </row>
    <row r="72" spans="1:7" ht="15.75" thickBot="1">
      <c r="A72" s="1079" t="s">
        <v>810</v>
      </c>
      <c r="B72" s="1080"/>
      <c r="C72" s="364"/>
      <c r="D72" s="364"/>
      <c r="E72" s="364"/>
      <c r="F72" s="364"/>
      <c r="G72" s="364"/>
    </row>
    <row r="73" spans="1:7">
      <c r="A73" s="327">
        <v>3</v>
      </c>
      <c r="B73" s="328" t="s">
        <v>811</v>
      </c>
      <c r="C73" s="329"/>
      <c r="D73" s="365"/>
      <c r="E73" s="365"/>
      <c r="F73" s="365"/>
      <c r="G73" s="348"/>
    </row>
    <row r="74" spans="1:7" ht="57">
      <c r="A74" s="334">
        <v>3.1</v>
      </c>
      <c r="B74" s="336" t="s">
        <v>812</v>
      </c>
      <c r="C74" s="366" t="s">
        <v>813</v>
      </c>
      <c r="D74" s="367" t="s">
        <v>814</v>
      </c>
      <c r="E74" s="367" t="s">
        <v>814</v>
      </c>
      <c r="F74" s="367" t="s">
        <v>814</v>
      </c>
      <c r="G74" s="354" t="s">
        <v>814</v>
      </c>
    </row>
    <row r="75" spans="1:7">
      <c r="A75" s="334"/>
      <c r="B75" s="335"/>
      <c r="C75" s="366"/>
      <c r="D75" s="367" t="s">
        <v>815</v>
      </c>
      <c r="E75" s="367" t="s">
        <v>815</v>
      </c>
      <c r="F75" s="367" t="s">
        <v>815</v>
      </c>
      <c r="G75" s="354" t="s">
        <v>815</v>
      </c>
    </row>
    <row r="76" spans="1:7">
      <c r="A76" s="334"/>
      <c r="B76" s="342" t="s">
        <v>748</v>
      </c>
      <c r="C76" s="366"/>
      <c r="D76" s="367" t="s">
        <v>816</v>
      </c>
      <c r="E76" s="367" t="s">
        <v>816</v>
      </c>
      <c r="F76" s="367" t="s">
        <v>817</v>
      </c>
      <c r="G76" s="368"/>
    </row>
    <row r="77" spans="1:7" ht="71.25">
      <c r="A77" s="334"/>
      <c r="B77" s="335" t="s">
        <v>818</v>
      </c>
      <c r="C77" s="366"/>
      <c r="D77" s="367" t="s">
        <v>819</v>
      </c>
      <c r="E77" s="367" t="s">
        <v>819</v>
      </c>
      <c r="F77" s="367" t="s">
        <v>819</v>
      </c>
      <c r="G77" s="354" t="s">
        <v>819</v>
      </c>
    </row>
    <row r="78" spans="1:7">
      <c r="A78" s="334"/>
      <c r="B78" s="336"/>
      <c r="C78" s="366"/>
      <c r="D78" s="367" t="s">
        <v>820</v>
      </c>
      <c r="E78" s="367" t="s">
        <v>820</v>
      </c>
      <c r="F78" s="367" t="s">
        <v>820</v>
      </c>
      <c r="G78" s="354" t="s">
        <v>820</v>
      </c>
    </row>
    <row r="79" spans="1:7" ht="42.75">
      <c r="A79" s="334">
        <v>3.2</v>
      </c>
      <c r="B79" s="336" t="s">
        <v>821</v>
      </c>
      <c r="C79" s="366" t="s">
        <v>822</v>
      </c>
      <c r="D79" s="367"/>
      <c r="E79" s="367"/>
      <c r="F79" s="367"/>
      <c r="G79" s="354"/>
    </row>
    <row r="80" spans="1:7">
      <c r="A80" s="334"/>
      <c r="B80" s="336"/>
      <c r="C80" s="366"/>
      <c r="D80" s="367"/>
      <c r="E80" s="367"/>
      <c r="F80" s="367"/>
      <c r="G80" s="354"/>
    </row>
    <row r="81" spans="1:7">
      <c r="A81" s="334"/>
      <c r="B81" s="342" t="s">
        <v>748</v>
      </c>
      <c r="C81" s="366"/>
      <c r="D81" s="369"/>
      <c r="E81" s="369"/>
      <c r="F81" s="369"/>
      <c r="G81" s="352"/>
    </row>
    <row r="82" spans="1:7" ht="57">
      <c r="A82" s="334"/>
      <c r="B82" s="335" t="s">
        <v>823</v>
      </c>
      <c r="C82" s="366"/>
      <c r="D82" s="369"/>
      <c r="E82" s="369"/>
      <c r="F82" s="369"/>
      <c r="G82" s="352"/>
    </row>
    <row r="83" spans="1:7" ht="15.75" thickBot="1">
      <c r="A83" s="343"/>
      <c r="B83" s="370"/>
      <c r="C83" s="371"/>
      <c r="D83" s="359"/>
      <c r="E83" s="359"/>
      <c r="F83" s="359"/>
      <c r="G83" s="359"/>
    </row>
    <row r="84" spans="1:7" ht="42.75">
      <c r="A84" s="349">
        <v>4</v>
      </c>
      <c r="B84" s="372" t="s">
        <v>824</v>
      </c>
      <c r="C84" s="329"/>
      <c r="D84" s="348"/>
      <c r="E84" s="348"/>
      <c r="F84" s="348"/>
      <c r="G84" s="348"/>
    </row>
    <row r="85" spans="1:7" ht="28.5">
      <c r="A85" s="334">
        <v>4.0999999999999996</v>
      </c>
      <c r="B85" s="336" t="s">
        <v>825</v>
      </c>
      <c r="C85" s="366" t="s">
        <v>746</v>
      </c>
      <c r="D85" s="354" t="s">
        <v>826</v>
      </c>
      <c r="E85" s="354" t="s">
        <v>826</v>
      </c>
      <c r="F85" s="354" t="s">
        <v>826</v>
      </c>
      <c r="G85" s="354" t="s">
        <v>826</v>
      </c>
    </row>
    <row r="86" spans="1:7">
      <c r="A86" s="334"/>
      <c r="B86" s="336"/>
      <c r="C86" s="366"/>
      <c r="D86" s="354"/>
      <c r="E86" s="354"/>
      <c r="F86" s="354" t="s">
        <v>827</v>
      </c>
      <c r="G86" s="354" t="s">
        <v>827</v>
      </c>
    </row>
    <row r="87" spans="1:7" ht="42.75">
      <c r="A87" s="334">
        <v>4.2</v>
      </c>
      <c r="B87" s="336" t="s">
        <v>828</v>
      </c>
      <c r="C87" s="366" t="s">
        <v>829</v>
      </c>
      <c r="D87" s="354"/>
      <c r="E87" s="354"/>
      <c r="F87" s="354" t="s">
        <v>830</v>
      </c>
      <c r="G87" s="354" t="s">
        <v>830</v>
      </c>
    </row>
    <row r="88" spans="1:7">
      <c r="A88" s="334"/>
      <c r="B88" s="336"/>
      <c r="C88" s="366"/>
      <c r="D88" s="354"/>
      <c r="E88" s="354"/>
      <c r="F88" s="354"/>
      <c r="G88" s="354"/>
    </row>
    <row r="89" spans="1:7">
      <c r="A89" s="334"/>
      <c r="B89" s="336" t="s">
        <v>831</v>
      </c>
      <c r="C89" s="366"/>
      <c r="D89" s="354"/>
      <c r="E89" s="354"/>
      <c r="F89" s="354"/>
      <c r="G89" s="354"/>
    </row>
    <row r="90" spans="1:7">
      <c r="A90" s="334"/>
      <c r="B90" s="336"/>
      <c r="C90" s="366"/>
      <c r="D90" s="352"/>
      <c r="E90" s="352"/>
      <c r="F90" s="352"/>
      <c r="G90" s="352"/>
    </row>
    <row r="91" spans="1:7" ht="85.5">
      <c r="A91" s="334"/>
      <c r="B91" s="336" t="s">
        <v>832</v>
      </c>
      <c r="C91" s="366"/>
      <c r="D91" s="352"/>
      <c r="E91" s="352"/>
      <c r="F91" s="352"/>
      <c r="G91" s="352"/>
    </row>
    <row r="92" spans="1:7" ht="28.5">
      <c r="A92" s="334">
        <v>4.3</v>
      </c>
      <c r="B92" s="336" t="s">
        <v>833</v>
      </c>
      <c r="C92" s="366" t="s">
        <v>834</v>
      </c>
      <c r="D92" s="352"/>
      <c r="E92" s="352"/>
      <c r="F92" s="352"/>
      <c r="G92" s="352"/>
    </row>
    <row r="93" spans="1:7">
      <c r="A93" s="334"/>
      <c r="B93" s="336"/>
      <c r="C93" s="366"/>
      <c r="D93" s="352"/>
      <c r="E93" s="352"/>
      <c r="F93" s="352"/>
      <c r="G93" s="352"/>
    </row>
    <row r="94" spans="1:7" ht="42.75">
      <c r="A94" s="334"/>
      <c r="B94" s="336" t="s">
        <v>835</v>
      </c>
      <c r="C94" s="366"/>
      <c r="D94" s="352"/>
      <c r="E94" s="352"/>
      <c r="F94" s="352"/>
      <c r="G94" s="352"/>
    </row>
    <row r="95" spans="1:7">
      <c r="A95" s="334"/>
      <c r="B95" s="336"/>
      <c r="C95" s="366"/>
      <c r="D95" s="352"/>
      <c r="E95" s="352"/>
      <c r="F95" s="352"/>
      <c r="G95" s="352"/>
    </row>
    <row r="96" spans="1:7">
      <c r="A96" s="334"/>
      <c r="B96" s="342" t="s">
        <v>836</v>
      </c>
      <c r="C96" s="366"/>
      <c r="D96" s="352"/>
      <c r="E96" s="352"/>
      <c r="F96" s="357"/>
      <c r="G96" s="357"/>
    </row>
    <row r="97" spans="1:7" ht="57">
      <c r="A97" s="334"/>
      <c r="B97" s="335" t="s">
        <v>837</v>
      </c>
      <c r="C97" s="366"/>
      <c r="D97" s="357"/>
      <c r="E97" s="357"/>
      <c r="F97" s="352"/>
      <c r="G97" s="352"/>
    </row>
    <row r="98" spans="1:7" ht="15.75" thickBot="1">
      <c r="A98" s="343"/>
      <c r="B98" s="344"/>
      <c r="C98" s="371"/>
      <c r="D98" s="359"/>
      <c r="E98" s="359"/>
      <c r="F98" s="359"/>
      <c r="G98" s="359"/>
    </row>
    <row r="99" spans="1:7">
      <c r="A99" s="349">
        <v>5</v>
      </c>
      <c r="B99" s="372" t="s">
        <v>838</v>
      </c>
      <c r="C99" s="373"/>
      <c r="D99" s="348"/>
      <c r="E99" s="348"/>
      <c r="F99" s="348"/>
      <c r="G99" s="348"/>
    </row>
    <row r="100" spans="1:7" ht="42.75">
      <c r="A100" s="334">
        <v>5.0999999999999996</v>
      </c>
      <c r="B100" s="336" t="s">
        <v>839</v>
      </c>
      <c r="C100" s="179" t="s">
        <v>840</v>
      </c>
      <c r="D100" s="354" t="s">
        <v>841</v>
      </c>
      <c r="E100" s="354" t="s">
        <v>841</v>
      </c>
      <c r="F100" s="354" t="s">
        <v>841</v>
      </c>
      <c r="G100" s="354" t="s">
        <v>841</v>
      </c>
    </row>
    <row r="101" spans="1:7">
      <c r="A101" s="334"/>
      <c r="B101" s="336"/>
      <c r="C101" s="179" t="s">
        <v>842</v>
      </c>
      <c r="D101" s="354" t="s">
        <v>843</v>
      </c>
      <c r="E101" s="354" t="s">
        <v>843</v>
      </c>
      <c r="F101" s="354" t="s">
        <v>843</v>
      </c>
      <c r="G101" s="354" t="s">
        <v>843</v>
      </c>
    </row>
    <row r="102" spans="1:7">
      <c r="A102" s="334"/>
      <c r="B102" s="336" t="s">
        <v>844</v>
      </c>
      <c r="C102" s="179"/>
      <c r="D102" s="354"/>
      <c r="E102" s="354"/>
      <c r="F102" s="354"/>
      <c r="G102" s="354"/>
    </row>
    <row r="103" spans="1:7">
      <c r="A103" s="334"/>
      <c r="B103" s="336" t="s">
        <v>845</v>
      </c>
      <c r="C103" s="179"/>
      <c r="D103" s="354"/>
      <c r="E103" s="354"/>
      <c r="F103" s="354"/>
      <c r="G103" s="354"/>
    </row>
    <row r="104" spans="1:7">
      <c r="A104" s="334"/>
      <c r="B104" s="336"/>
      <c r="C104" s="179"/>
      <c r="D104" s="352"/>
      <c r="E104" s="352"/>
      <c r="F104" s="352"/>
      <c r="G104" s="352"/>
    </row>
    <row r="105" spans="1:7" ht="57">
      <c r="A105" s="334"/>
      <c r="B105" s="336" t="s">
        <v>846</v>
      </c>
      <c r="C105" s="179"/>
      <c r="D105" s="352"/>
      <c r="E105" s="352"/>
      <c r="F105" s="352"/>
      <c r="G105" s="352"/>
    </row>
    <row r="106" spans="1:7">
      <c r="A106" s="334"/>
      <c r="B106" s="336"/>
      <c r="C106" s="179"/>
      <c r="D106" s="352"/>
      <c r="E106" s="352"/>
      <c r="F106" s="352"/>
      <c r="G106" s="352"/>
    </row>
    <row r="107" spans="1:7">
      <c r="A107" s="334"/>
      <c r="B107" s="342" t="s">
        <v>847</v>
      </c>
      <c r="C107" s="179"/>
      <c r="D107" s="352"/>
      <c r="E107" s="352"/>
      <c r="F107" s="352"/>
      <c r="G107" s="352"/>
    </row>
    <row r="108" spans="1:7" ht="85.5">
      <c r="A108" s="334"/>
      <c r="B108" s="335" t="s">
        <v>848</v>
      </c>
      <c r="C108" s="179"/>
      <c r="D108" s="352"/>
      <c r="E108" s="352"/>
      <c r="F108" s="352"/>
      <c r="G108" s="352"/>
    </row>
    <row r="109" spans="1:7" ht="15.75" thickBot="1">
      <c r="A109" s="343"/>
      <c r="B109" s="344"/>
      <c r="C109" s="374"/>
      <c r="D109" s="352"/>
      <c r="E109" s="352"/>
      <c r="F109" s="352"/>
      <c r="G109" s="352"/>
    </row>
    <row r="110" spans="1:7">
      <c r="A110" s="349">
        <v>6</v>
      </c>
      <c r="B110" s="372" t="s">
        <v>849</v>
      </c>
      <c r="C110" s="373"/>
      <c r="D110" s="348"/>
      <c r="E110" s="348"/>
      <c r="F110" s="348"/>
      <c r="G110" s="348"/>
    </row>
    <row r="111" spans="1:7" ht="28.5">
      <c r="A111" s="334">
        <v>6.1</v>
      </c>
      <c r="B111" s="336" t="s">
        <v>850</v>
      </c>
      <c r="C111" s="179" t="s">
        <v>851</v>
      </c>
      <c r="D111" s="354" t="s">
        <v>2807</v>
      </c>
      <c r="E111" s="354" t="s">
        <v>2807</v>
      </c>
      <c r="F111" s="354" t="s">
        <v>2808</v>
      </c>
      <c r="G111" s="354"/>
    </row>
    <row r="112" spans="1:7">
      <c r="A112" s="334"/>
      <c r="B112" s="342"/>
      <c r="C112" s="179"/>
      <c r="D112" s="354" t="s">
        <v>2809</v>
      </c>
      <c r="E112" s="354" t="s">
        <v>2809</v>
      </c>
      <c r="F112" s="354" t="s">
        <v>2809</v>
      </c>
      <c r="G112" s="354" t="s">
        <v>2809</v>
      </c>
    </row>
    <row r="113" spans="1:7">
      <c r="A113" s="334"/>
      <c r="B113" s="342" t="s">
        <v>852</v>
      </c>
      <c r="C113" s="179"/>
      <c r="D113" s="354" t="s">
        <v>2810</v>
      </c>
      <c r="E113" s="354" t="s">
        <v>2810</v>
      </c>
      <c r="F113" s="354" t="s">
        <v>2810</v>
      </c>
      <c r="G113" s="354" t="s">
        <v>2810</v>
      </c>
    </row>
    <row r="114" spans="1:7" ht="85.5">
      <c r="A114" s="334"/>
      <c r="B114" s="335" t="s">
        <v>853</v>
      </c>
      <c r="C114" s="179"/>
      <c r="D114" s="354" t="s">
        <v>2811</v>
      </c>
      <c r="E114" s="354" t="s">
        <v>2811</v>
      </c>
      <c r="F114" s="354" t="s">
        <v>2811</v>
      </c>
      <c r="G114" s="354" t="s">
        <v>2811</v>
      </c>
    </row>
    <row r="115" spans="1:7">
      <c r="A115" s="334"/>
      <c r="B115" s="335"/>
      <c r="C115" s="179"/>
      <c r="D115" s="354"/>
      <c r="E115" s="354"/>
      <c r="F115" s="354"/>
      <c r="G115" s="354"/>
    </row>
    <row r="116" spans="1:7">
      <c r="A116" s="334"/>
      <c r="B116" s="335"/>
      <c r="C116" s="179"/>
      <c r="D116" s="354" t="s">
        <v>2812</v>
      </c>
      <c r="E116" s="354" t="s">
        <v>2812</v>
      </c>
      <c r="F116" s="354" t="s">
        <v>2812</v>
      </c>
      <c r="G116" s="354" t="s">
        <v>2812</v>
      </c>
    </row>
    <row r="117" spans="1:7">
      <c r="A117" s="334"/>
      <c r="B117" s="335"/>
      <c r="C117" s="179"/>
      <c r="D117" s="354"/>
      <c r="E117" s="354"/>
      <c r="F117" s="354"/>
      <c r="G117" s="354"/>
    </row>
    <row r="118" spans="1:7">
      <c r="A118" s="334"/>
      <c r="B118" s="335"/>
      <c r="C118" s="179"/>
      <c r="D118" s="354"/>
      <c r="E118" s="354"/>
      <c r="F118" s="354"/>
      <c r="G118" s="354"/>
    </row>
    <row r="119" spans="1:7" ht="28.5">
      <c r="A119" s="334">
        <v>6.2</v>
      </c>
      <c r="B119" s="336" t="s">
        <v>854</v>
      </c>
      <c r="C119" s="179" t="s">
        <v>851</v>
      </c>
      <c r="D119" s="354" t="s">
        <v>2807</v>
      </c>
      <c r="E119" s="354" t="s">
        <v>2807</v>
      </c>
      <c r="F119" s="354" t="s">
        <v>2808</v>
      </c>
      <c r="G119" s="354"/>
    </row>
    <row r="120" spans="1:7">
      <c r="A120" s="334"/>
      <c r="B120" s="335"/>
      <c r="C120" s="179"/>
      <c r="D120" s="354" t="s">
        <v>2809</v>
      </c>
      <c r="E120" s="354" t="s">
        <v>2809</v>
      </c>
      <c r="F120" s="354" t="s">
        <v>2809</v>
      </c>
      <c r="G120" s="354" t="s">
        <v>2809</v>
      </c>
    </row>
    <row r="121" spans="1:7">
      <c r="A121" s="334"/>
      <c r="B121" s="342" t="s">
        <v>748</v>
      </c>
      <c r="C121" s="179"/>
      <c r="D121" s="354" t="s">
        <v>2810</v>
      </c>
      <c r="E121" s="354" t="s">
        <v>2810</v>
      </c>
      <c r="F121" s="354" t="s">
        <v>2810</v>
      </c>
      <c r="G121" s="354" t="s">
        <v>2810</v>
      </c>
    </row>
    <row r="122" spans="1:7" ht="57">
      <c r="A122" s="334"/>
      <c r="B122" s="335" t="s">
        <v>855</v>
      </c>
      <c r="C122" s="179"/>
      <c r="D122" s="354" t="s">
        <v>2811</v>
      </c>
      <c r="E122" s="354" t="s">
        <v>2811</v>
      </c>
      <c r="F122" s="354" t="s">
        <v>2811</v>
      </c>
      <c r="G122" s="354" t="s">
        <v>2811</v>
      </c>
    </row>
    <row r="123" spans="1:7">
      <c r="A123" s="334"/>
      <c r="B123" s="335"/>
      <c r="C123" s="179"/>
      <c r="D123" s="354"/>
      <c r="E123" s="354"/>
      <c r="F123" s="354"/>
      <c r="G123" s="354"/>
    </row>
    <row r="124" spans="1:7" ht="28.5">
      <c r="A124" s="334"/>
      <c r="B124" s="335" t="s">
        <v>856</v>
      </c>
      <c r="C124" s="179"/>
      <c r="D124" s="354" t="s">
        <v>2812</v>
      </c>
      <c r="E124" s="354" t="s">
        <v>2812</v>
      </c>
      <c r="F124" s="354" t="s">
        <v>2812</v>
      </c>
      <c r="G124" s="354" t="s">
        <v>2812</v>
      </c>
    </row>
    <row r="125" spans="1:7">
      <c r="A125" s="334"/>
      <c r="B125" s="336"/>
      <c r="C125" s="179"/>
      <c r="D125" s="354"/>
      <c r="E125" s="354"/>
      <c r="F125" s="354"/>
      <c r="G125" s="354"/>
    </row>
    <row r="126" spans="1:7" ht="28.5">
      <c r="A126" s="334">
        <v>6.3</v>
      </c>
      <c r="B126" s="336" t="s">
        <v>857</v>
      </c>
      <c r="C126" s="179" t="s">
        <v>858</v>
      </c>
      <c r="D126" s="354" t="s">
        <v>1407</v>
      </c>
      <c r="E126" s="354" t="s">
        <v>1407</v>
      </c>
      <c r="F126" s="354" t="s">
        <v>1407</v>
      </c>
      <c r="G126" s="354" t="s">
        <v>1407</v>
      </c>
    </row>
    <row r="127" spans="1:7">
      <c r="A127" s="334"/>
      <c r="B127" s="336"/>
      <c r="C127" s="179"/>
      <c r="D127" s="357"/>
      <c r="E127" s="357"/>
      <c r="F127" s="357"/>
      <c r="G127" s="357"/>
    </row>
    <row r="128" spans="1:7" ht="85.5">
      <c r="A128" s="334"/>
      <c r="B128" s="336" t="s">
        <v>859</v>
      </c>
      <c r="C128" s="179"/>
      <c r="D128" s="357"/>
      <c r="E128" s="357"/>
      <c r="F128" s="357"/>
      <c r="G128" s="357"/>
    </row>
    <row r="129" spans="1:7">
      <c r="A129" s="334"/>
      <c r="B129" s="336"/>
      <c r="C129" s="179"/>
      <c r="D129" s="357"/>
      <c r="E129" s="357"/>
      <c r="F129" s="357"/>
      <c r="G129" s="357"/>
    </row>
    <row r="130" spans="1:7">
      <c r="A130" s="334"/>
      <c r="B130" s="335"/>
      <c r="C130" s="179"/>
      <c r="D130" s="352"/>
      <c r="E130" s="352"/>
      <c r="F130" s="352"/>
      <c r="G130" s="352"/>
    </row>
    <row r="131" spans="1:7" ht="28.5">
      <c r="A131" s="334"/>
      <c r="B131" s="335" t="s">
        <v>860</v>
      </c>
      <c r="C131" s="179"/>
      <c r="D131" s="352"/>
      <c r="E131" s="352"/>
      <c r="F131" s="352"/>
      <c r="G131" s="352"/>
    </row>
    <row r="132" spans="1:7">
      <c r="A132" s="334"/>
      <c r="B132" s="335"/>
      <c r="C132" s="179"/>
      <c r="D132" s="352"/>
      <c r="E132" s="352"/>
      <c r="F132" s="352"/>
      <c r="G132" s="352"/>
    </row>
    <row r="133" spans="1:7" ht="42.75">
      <c r="A133" s="334">
        <v>6.4</v>
      </c>
      <c r="B133" s="336" t="s">
        <v>861</v>
      </c>
      <c r="C133" s="179" t="s">
        <v>862</v>
      </c>
      <c r="D133" s="354" t="s">
        <v>2807</v>
      </c>
      <c r="E133" s="354" t="s">
        <v>2807</v>
      </c>
      <c r="F133" s="354" t="s">
        <v>2808</v>
      </c>
      <c r="G133" s="354"/>
    </row>
    <row r="134" spans="1:7">
      <c r="A134" s="334"/>
      <c r="B134" s="335"/>
      <c r="C134" s="179"/>
      <c r="D134" s="354" t="s">
        <v>2809</v>
      </c>
      <c r="E134" s="354" t="s">
        <v>2809</v>
      </c>
      <c r="F134" s="354" t="s">
        <v>2809</v>
      </c>
      <c r="G134" s="354" t="s">
        <v>2809</v>
      </c>
    </row>
    <row r="135" spans="1:7">
      <c r="A135" s="334"/>
      <c r="B135" s="342" t="s">
        <v>748</v>
      </c>
      <c r="C135" s="179"/>
      <c r="D135" s="354" t="s">
        <v>2810</v>
      </c>
      <c r="E135" s="354" t="s">
        <v>2810</v>
      </c>
      <c r="F135" s="354" t="s">
        <v>2810</v>
      </c>
      <c r="G135" s="354" t="s">
        <v>2810</v>
      </c>
    </row>
    <row r="136" spans="1:7" ht="57">
      <c r="A136" s="334"/>
      <c r="B136" s="335" t="s">
        <v>863</v>
      </c>
      <c r="C136" s="179"/>
      <c r="D136" s="354" t="s">
        <v>2817</v>
      </c>
      <c r="E136" s="354" t="s">
        <v>2817</v>
      </c>
      <c r="F136" s="354" t="s">
        <v>2817</v>
      </c>
      <c r="G136" s="354" t="s">
        <v>2817</v>
      </c>
    </row>
    <row r="137" spans="1:7">
      <c r="A137" s="334"/>
      <c r="B137" s="335"/>
      <c r="C137" s="179"/>
      <c r="D137" s="354" t="s">
        <v>2818</v>
      </c>
      <c r="E137" s="354" t="s">
        <v>2818</v>
      </c>
      <c r="F137" s="354" t="s">
        <v>2818</v>
      </c>
      <c r="G137" s="354" t="s">
        <v>2818</v>
      </c>
    </row>
    <row r="138" spans="1:7">
      <c r="A138" s="334"/>
      <c r="B138" s="335"/>
      <c r="C138" s="179"/>
      <c r="D138" s="354" t="s">
        <v>2819</v>
      </c>
      <c r="E138" s="354" t="s">
        <v>2819</v>
      </c>
      <c r="F138" s="354" t="s">
        <v>2819</v>
      </c>
      <c r="G138" s="354" t="s">
        <v>2819</v>
      </c>
    </row>
    <row r="139" spans="1:7">
      <c r="A139" s="334"/>
      <c r="B139" s="335"/>
      <c r="C139" s="179"/>
      <c r="D139" s="354" t="s">
        <v>2820</v>
      </c>
      <c r="E139" s="354" t="s">
        <v>2820</v>
      </c>
      <c r="F139" s="354" t="s">
        <v>2820</v>
      </c>
      <c r="G139" s="354" t="s">
        <v>2820</v>
      </c>
    </row>
    <row r="140" spans="1:7">
      <c r="A140" s="334"/>
      <c r="B140" s="335"/>
      <c r="C140" s="179"/>
      <c r="D140" s="354"/>
      <c r="E140" s="354"/>
      <c r="F140" s="354"/>
      <c r="G140" s="354"/>
    </row>
    <row r="141" spans="1:7" ht="28.5">
      <c r="A141" s="334">
        <v>6.5</v>
      </c>
      <c r="B141" s="336" t="s">
        <v>864</v>
      </c>
      <c r="C141" s="179" t="s">
        <v>865</v>
      </c>
      <c r="D141" s="354" t="s">
        <v>2813</v>
      </c>
      <c r="E141" s="354" t="s">
        <v>2813</v>
      </c>
      <c r="F141" s="354" t="s">
        <v>867</v>
      </c>
      <c r="G141" s="354"/>
    </row>
    <row r="142" spans="1:7">
      <c r="A142" s="334"/>
      <c r="B142" s="336"/>
      <c r="C142" s="179"/>
      <c r="D142" s="354" t="s">
        <v>2814</v>
      </c>
      <c r="E142" s="354" t="s">
        <v>2814</v>
      </c>
      <c r="F142" s="354" t="s">
        <v>2814</v>
      </c>
      <c r="G142" s="354" t="s">
        <v>2814</v>
      </c>
    </row>
    <row r="143" spans="1:7">
      <c r="A143" s="334"/>
      <c r="B143" s="342" t="s">
        <v>748</v>
      </c>
      <c r="C143" s="179"/>
      <c r="D143" s="354" t="s">
        <v>2815</v>
      </c>
      <c r="E143" s="354" t="s">
        <v>2815</v>
      </c>
      <c r="F143" s="354" t="s">
        <v>2815</v>
      </c>
      <c r="G143" s="354" t="s">
        <v>2815</v>
      </c>
    </row>
    <row r="144" spans="1:7" ht="57.75" customHeight="1">
      <c r="A144" s="334"/>
      <c r="B144" s="335" t="s">
        <v>866</v>
      </c>
      <c r="C144" s="179"/>
      <c r="D144" s="354" t="s">
        <v>2816</v>
      </c>
      <c r="E144" s="354" t="s">
        <v>2816</v>
      </c>
      <c r="F144" s="354" t="s">
        <v>2816</v>
      </c>
      <c r="G144" s="354" t="s">
        <v>2816</v>
      </c>
    </row>
    <row r="145" spans="1:7">
      <c r="A145" s="334"/>
      <c r="B145" s="335"/>
      <c r="C145" s="179"/>
      <c r="D145" s="354" t="s">
        <v>868</v>
      </c>
      <c r="E145" s="354" t="s">
        <v>868</v>
      </c>
      <c r="F145" s="354" t="s">
        <v>868</v>
      </c>
      <c r="G145" s="354" t="s">
        <v>868</v>
      </c>
    </row>
    <row r="146" spans="1:7">
      <c r="A146" s="334"/>
      <c r="B146" s="335"/>
      <c r="C146" s="179"/>
      <c r="D146" s="354" t="s">
        <v>869</v>
      </c>
      <c r="E146" s="354" t="s">
        <v>869</v>
      </c>
      <c r="F146" s="354" t="s">
        <v>869</v>
      </c>
      <c r="G146" s="354" t="s">
        <v>869</v>
      </c>
    </row>
    <row r="147" spans="1:7" ht="15.75" thickBot="1">
      <c r="A147" s="343"/>
      <c r="B147" s="344"/>
      <c r="C147" s="374"/>
      <c r="D147" s="354"/>
      <c r="E147" s="359"/>
      <c r="F147" s="359"/>
      <c r="G147" s="359"/>
    </row>
    <row r="148" spans="1:7">
      <c r="A148" s="327">
        <v>7</v>
      </c>
      <c r="B148" s="328" t="s">
        <v>870</v>
      </c>
      <c r="C148" s="375"/>
      <c r="D148" s="376"/>
      <c r="E148" s="376"/>
      <c r="F148" s="376"/>
      <c r="G148" s="376"/>
    </row>
    <row r="149" spans="1:7">
      <c r="A149" s="377"/>
      <c r="B149" s="377"/>
      <c r="C149" s="377"/>
      <c r="D149" s="354"/>
      <c r="E149" s="354"/>
      <c r="F149" s="354"/>
      <c r="G149" s="354"/>
    </row>
    <row r="150" spans="1:7">
      <c r="A150" s="334">
        <v>7.1</v>
      </c>
      <c r="B150" s="366" t="s">
        <v>871</v>
      </c>
      <c r="C150" s="377"/>
      <c r="D150" s="354"/>
      <c r="E150" s="354"/>
      <c r="F150" s="354"/>
      <c r="G150" s="354"/>
    </row>
    <row r="151" spans="1:7">
      <c r="A151" s="377"/>
      <c r="B151" s="378" t="s">
        <v>748</v>
      </c>
      <c r="C151" s="377"/>
      <c r="D151" s="354" t="s">
        <v>872</v>
      </c>
      <c r="E151" s="354" t="s">
        <v>872</v>
      </c>
      <c r="F151" s="354" t="s">
        <v>872</v>
      </c>
      <c r="G151" s="354" t="s">
        <v>872</v>
      </c>
    </row>
    <row r="152" spans="1:7" ht="85.5">
      <c r="A152" s="377"/>
      <c r="B152" s="366" t="s">
        <v>873</v>
      </c>
      <c r="C152" s="377"/>
      <c r="D152" s="354" t="s">
        <v>874</v>
      </c>
      <c r="E152" s="354" t="s">
        <v>874</v>
      </c>
      <c r="F152" s="354" t="s">
        <v>874</v>
      </c>
      <c r="G152" s="354" t="s">
        <v>874</v>
      </c>
    </row>
    <row r="153" spans="1:7">
      <c r="A153" s="377"/>
      <c r="B153" s="377"/>
      <c r="C153" s="377"/>
      <c r="D153" s="368"/>
      <c r="E153" s="368"/>
      <c r="F153" s="368"/>
      <c r="G153" s="368"/>
    </row>
    <row r="154" spans="1:7">
      <c r="A154" s="334">
        <v>7.2</v>
      </c>
      <c r="B154" s="366" t="s">
        <v>875</v>
      </c>
      <c r="C154" s="377"/>
      <c r="D154" s="354"/>
      <c r="E154" s="354"/>
      <c r="F154" s="354"/>
      <c r="G154" s="354"/>
    </row>
    <row r="155" spans="1:7">
      <c r="A155" s="377"/>
      <c r="B155" s="378" t="s">
        <v>748</v>
      </c>
      <c r="C155" s="377"/>
      <c r="D155" s="354" t="s">
        <v>876</v>
      </c>
      <c r="E155" s="354" t="s">
        <v>876</v>
      </c>
      <c r="F155" s="354" t="s">
        <v>876</v>
      </c>
      <c r="G155" s="354" t="s">
        <v>876</v>
      </c>
    </row>
    <row r="156" spans="1:7" ht="72" thickBot="1">
      <c r="A156" s="379"/>
      <c r="B156" s="371" t="s">
        <v>877</v>
      </c>
      <c r="C156" s="379"/>
      <c r="D156" s="380" t="s">
        <v>878</v>
      </c>
      <c r="E156" s="380" t="s">
        <v>878</v>
      </c>
      <c r="F156" s="380" t="s">
        <v>878</v>
      </c>
      <c r="G156" s="380" t="s">
        <v>878</v>
      </c>
    </row>
  </sheetData>
  <sheetProtection algorithmName="SHA-512" hashValue="TSHcqLLWcKN+RWihZdHo91tHl28Ts70ILFdkvu49FXRMjozTkxLlUTzypADKcY2sJ9EFLe7vwWTMD7ivNBfB+g==" saltValue="FiDw5T/P/a+vJrx2VP25uw==" spinCount="100000" sheet="1" objects="1" scenarios="1"/>
  <mergeCells count="2">
    <mergeCell ref="A8:B8"/>
    <mergeCell ref="A72:B72"/>
  </mergeCells>
  <phoneticPr fontId="4" type="noConversion"/>
  <hyperlinks>
    <hyperlink ref="E22" location="'1-1'!A1" display="Test case 1:"/>
    <hyperlink ref="F22" location="'1-1'!A1" display="Test case 1:"/>
    <hyperlink ref="G22" location="'1-1'!A1" display="Test case 1:"/>
    <hyperlink ref="E24" location="'1-1'!A1" display="Test case 1:"/>
    <hyperlink ref="F24" location="'1-1'!A1" display="Test case 1:"/>
    <hyperlink ref="G24" location="'1-1'!A1" display="Test case 1:"/>
    <hyperlink ref="E26" location="'1-1'!A1" display="Test case 1:"/>
    <hyperlink ref="F26" location="'1-1'!A1" display="Test case 1:"/>
    <hyperlink ref="G26" location="'1-1'!A1" display="Test case 1:"/>
    <hyperlink ref="E28" location="'1-1'!A1" display="Test case 1:"/>
    <hyperlink ref="F28" location="'1-1'!A1" display="Test case 1:"/>
    <hyperlink ref="G28" location="'1-1'!A1" display="Test case 1:"/>
    <hyperlink ref="E30" location="'1-1'!A1" display="Test case 1:"/>
    <hyperlink ref="F30" location="'1-1'!A1" display="Test case 1:"/>
    <hyperlink ref="G30" location="'1-1'!A1" display="Test case 1:"/>
    <hyperlink ref="E32" location="'1-2'!A1" display="Test case 2:"/>
    <hyperlink ref="F32" location="'1-2'!A1" display="Test case 2:"/>
    <hyperlink ref="G32" location="'1-2'!A1" display="Test case 2:"/>
    <hyperlink ref="E34" location="'1-3'!A1" display="Test case 3:"/>
    <hyperlink ref="F34" location="'1-3'!A1" display="Test case 3:"/>
    <hyperlink ref="G34" location="'1-3'!A1" display="Test case 3:"/>
    <hyperlink ref="E36" location="'1-4'!A1" display="Test case 4:"/>
    <hyperlink ref="F36" location="'1-4'!A1" display="Test case 4:"/>
    <hyperlink ref="G36" location="'1-4'!A1" display="Test case 4:"/>
    <hyperlink ref="E41" location="'1-6'!A1" display="Test case 6:"/>
    <hyperlink ref="F43" location="'1-7'!A1" display="Test case 7:"/>
    <hyperlink ref="E45" location="'1-8'!A1" display="Test case 8:"/>
    <hyperlink ref="F45" location="'1-8'!A1" display="Test case 8:"/>
    <hyperlink ref="G45" location="'1-8'!A1" display="Test case 8:"/>
    <hyperlink ref="G53" location="'1-12'!A1" display="Test case 1-13"/>
    <hyperlink ref="E62" location="'1-5'!A1" display="Test case 5:"/>
    <hyperlink ref="F62" location="'1-5'!A1" display="Test case 5:"/>
    <hyperlink ref="G62" location="'1-5'!A1" display="Test case 5:"/>
    <hyperlink ref="E74" location="'2-1'!A1" display="Test case 1:"/>
    <hyperlink ref="G74" location="'2-1'!A1" display="Test case 1:"/>
    <hyperlink ref="F74" location="'2-1'!A1" display="Test case 1:"/>
    <hyperlink ref="F75" location="'2-2'!A1" display="Test case 2:"/>
    <hyperlink ref="E75" location="'2-2'!A1" display="Test case 2:"/>
    <hyperlink ref="G75" location="'2-2'!A1" display="Test case 2:"/>
    <hyperlink ref="E76" location="'2-3'!A1" display="Test case 3:"/>
    <hyperlink ref="F76" location="'2-4'!A1" display="Test case 2-4"/>
    <hyperlink ref="E85" location="'3-1'!A1" display="Test case 1:"/>
    <hyperlink ref="F85" location="'3-1'!A1" display="Test case 1:"/>
    <hyperlink ref="G85" location="'3-1'!A1" display="Test case 1:"/>
    <hyperlink ref="F86" location="'3-2'!A1" display="Test case 2:"/>
    <hyperlink ref="F87" location="'3-3'!A1" display="Test case 3:"/>
    <hyperlink ref="G86" location="'3-2'!A1" display="Test case 2:"/>
    <hyperlink ref="G87" location="'3-3'!A1" display="Test case 3:"/>
    <hyperlink ref="E100" location="'4-1'!A1" display="Test case 1:"/>
    <hyperlink ref="E101" location="'4-2'!A1" display="Test case 2:"/>
    <hyperlink ref="F100" location="'4-1'!A1" display="Test case 1:"/>
    <hyperlink ref="F101" location="'4-2'!A1" display="Test case 2:"/>
    <hyperlink ref="G100" location="'4-1'!A1" display="Test case 1:"/>
    <hyperlink ref="G101" location="'4-2'!A1" display="Test case 2:"/>
    <hyperlink ref="E155" location="'6-2a'!A1" display="Test case 2a:"/>
    <hyperlink ref="E156" location="'6-2b'!A1" display="Test case 2b:"/>
    <hyperlink ref="E151" location="'6-1a'!A1" display="Test case 1a:"/>
    <hyperlink ref="F151" location="'6-1a'!A1" display="Test case 1a:"/>
    <hyperlink ref="G151" location="'6-2b'!A1" display="Test case 2b:"/>
    <hyperlink ref="F155" location="'6-2a'!A1" display="Test case 2a:"/>
    <hyperlink ref="F156" location="'6-2b'!A1" display="Test case 2b:"/>
    <hyperlink ref="G155" location="'6-2a'!A1" display="Test case 2a:"/>
    <hyperlink ref="G156" location="'6-2b'!A1" display="Test case 2b:"/>
    <hyperlink ref="F77" location="'2-5'!A1" display="Test case 2-5"/>
    <hyperlink ref="F78" location="'2-6'!A1" display="Test case 2-6"/>
    <hyperlink ref="E78" location="'2-6'!A1" display="Test case 2-6"/>
    <hyperlink ref="E77" location="'2-5'!A1" display="Test case 2-5"/>
    <hyperlink ref="G77" location="'2-5'!A1" display="Test case 2-5"/>
    <hyperlink ref="G78" location="'2-6'!A1" display="Test case 2-6"/>
    <hyperlink ref="D22" location="'1-1'!A1" display="Test case 1:"/>
    <hyperlink ref="D24" location="'1-1'!A1" display="Test case 1:"/>
    <hyperlink ref="D26" location="'1-1'!A1" display="Test case 1:"/>
    <hyperlink ref="D28" location="'1-1'!A1" display="Test case 1:"/>
    <hyperlink ref="D30" location="'1-1'!A1" display="Test case 1:"/>
    <hyperlink ref="D32" location="'1-2'!A1" display="Test case 2:"/>
    <hyperlink ref="D34" location="'1-3'!A1" display="Test case 3:"/>
    <hyperlink ref="D36" location="'1-4'!A1" display="Test case 4:"/>
    <hyperlink ref="D41" location="'1-6'!A1" display="Test case 6:"/>
    <hyperlink ref="D45" location="'1-8'!A1" display="Test case 8:"/>
    <hyperlink ref="D47" location="'1-9'!A1" display="Test case 1-10"/>
    <hyperlink ref="D62" location="'1-5'!A1" display="Test case 5:"/>
    <hyperlink ref="D74" location="'2-1'!A1" display="Test case 1:"/>
    <hyperlink ref="D75" location="'2-2'!A1" display="Test case 2:"/>
    <hyperlink ref="D76" location="'2-3'!A1" display="Test case 3:"/>
    <hyperlink ref="D85" location="'3-1'!A1" display="Test case 1:"/>
    <hyperlink ref="D100" location="'4-1'!A1" display="Test case 1:"/>
    <hyperlink ref="D101" location="'4-2'!A1" display="Test case 2:"/>
    <hyperlink ref="D155" location="'6-2a'!A1" display="Test case 2a:"/>
    <hyperlink ref="D156" location="'6-2b'!A1" display="Test case 2b:"/>
    <hyperlink ref="D151" location="'6-1a'!A1" display="Test case 1a:"/>
    <hyperlink ref="D152" location="'6-1b'!A1" display="Test case 6-1b"/>
    <hyperlink ref="D78" location="'2-6'!A1" display="Test case 2-6"/>
    <hyperlink ref="D77" location="'2-5'!A1" display="Test case 2-5"/>
    <hyperlink ref="E152" location="'6-1b'!A1" display="Test case 6-1b"/>
    <hyperlink ref="F152" location="'6-1b'!A1" display="Test case 6-1b"/>
    <hyperlink ref="G152" location="'6-1b'!A1" display="Test case 6-1b"/>
    <hyperlink ref="D126" location="'5A-1'!A1" display="Test case 5A:"/>
    <hyperlink ref="E126" location="'5A-1'!A1" display="Test case 5A:"/>
    <hyperlink ref="F126" location="'5A-1'!A1" display="Test case 5A:"/>
    <hyperlink ref="G126" location="'5A-1'!A1" display="Test case 5A:"/>
    <hyperlink ref="D111" location="'5B&amp;C-1'!A1" display="Test case 5B&amp;C-1:"/>
    <hyperlink ref="F38" location="'1-15'!A1" display="Test case 1-15:"/>
    <hyperlink ref="F39" location="'1-16'!A1" display="Test case 1-16:"/>
    <hyperlink ref="G38" location="'1-15'!A1" display="Test case 1-15:"/>
    <hyperlink ref="G39" location="'1-16'!A1" display="Test case 1-16:"/>
    <hyperlink ref="D49" location="'1-10'!A1" display="Test case 10:"/>
    <hyperlink ref="E49" location="'1-10'!A1" display="Test case 10:"/>
    <hyperlink ref="F50" location="'1-11'!A1" display="Test case 11:"/>
    <hyperlink ref="F49" location="'1-10'!A1" display="Test case 10:"/>
    <hyperlink ref="E47" location="'1-9'!A1" display="Test case 1-10"/>
    <hyperlink ref="F47" location="'1-9'!A1" display="Test case 1-10"/>
    <hyperlink ref="G47" location="'1-9'!A1" display="Test case 1-10"/>
    <hyperlink ref="D53" location="'1-14'!A1" display="Test case 14:"/>
    <hyperlink ref="G54" location="'1-13'!A1" display="Test case 13:"/>
    <hyperlink ref="D56" location="'1-12'!A1" display="Test case 1-13"/>
    <hyperlink ref="D57" location="'1-13'!A1" display="Test case 13:"/>
    <hyperlink ref="E56" location="'1-12'!A1" display="Test case 1-13"/>
    <hyperlink ref="E57" location="'1-13'!A1" display="Test case 13:"/>
    <hyperlink ref="F56" location="'1-12'!A1" display="Test case 1-13"/>
    <hyperlink ref="F57" location="'1-13'!A1" display="Test case 13:"/>
    <hyperlink ref="D59" location="'1-12'!A1" display="Test case 1-13"/>
    <hyperlink ref="D60" location="'1-13'!A1" display="Test case 13:"/>
    <hyperlink ref="E59" location="'1-12'!A1" display="Test case 1-13"/>
    <hyperlink ref="E60" location="'1-13'!A1" display="Test case 13:"/>
    <hyperlink ref="F59" location="'1-12'!A1" display="Test case 1-13"/>
    <hyperlink ref="F60" location="'1-13'!A1" display="Test case 13:"/>
    <hyperlink ref="G59" location="'1-12'!A1" display="Test case 1-13"/>
    <hyperlink ref="G60" location="'1-13'!A1" display="Test case 13:"/>
    <hyperlink ref="E111" location="'5B&amp;C-1'!A1" display="Test case 5B&amp;C-1:"/>
    <hyperlink ref="F111" location="'5B&amp;C-2'!A1" display="Test case 5B&amp;C-2:"/>
    <hyperlink ref="D112" location="'5B&amp;C-3'!A1" display="Test case 5B&amp;C-3:"/>
    <hyperlink ref="D113" location="'5B&amp;C-4'!A1" display="Test case 5B&amp;C-4:"/>
    <hyperlink ref="D114" location="'5B&amp;C-5a'!A1" display="Test case 5B&amp;C-5:"/>
    <hyperlink ref="D116" location="'5B&amp;C-6a'!A1" display="Test case 5B&amp;C-6:"/>
    <hyperlink ref="E112" location="'5B&amp;C-3'!A1" display="Test case 5B&amp;C-3:"/>
    <hyperlink ref="E113" location="'5B&amp;C-4'!A1" display="Test case 5B&amp;C-4:"/>
    <hyperlink ref="E114" location="'5B&amp;C-5a'!A1" display="Test case 5B&amp;C-5:"/>
    <hyperlink ref="E116" location="'5B&amp;C-6a'!A1" display="Test case 5B&amp;C-6:"/>
    <hyperlink ref="F112" location="'5B&amp;C-3'!A1" display="Test case 5B&amp;C-3:"/>
    <hyperlink ref="F113" location="'5B&amp;C-4'!A1" display="Test case 5B&amp;C-4:"/>
    <hyperlink ref="F114" location="'5B&amp;C-5a'!A1" display="Test case 5B&amp;C-5:"/>
    <hyperlink ref="F116" location="'5B&amp;C-6a'!A1" display="Test case 5B&amp;C-6:"/>
    <hyperlink ref="G112" location="'5B&amp;C-3'!A1" display="Test case 5B&amp;C-3:"/>
    <hyperlink ref="G113" location="'5B&amp;C-4'!A1" display="Test case 5B&amp;C-4:"/>
    <hyperlink ref="G114" location="'5B&amp;C-5a'!A1" display="Test case 5B&amp;C-5:"/>
    <hyperlink ref="G116" location="'5B&amp;C-6a'!A1" display="Test case 5B&amp;C-6:"/>
    <hyperlink ref="D133" location="'5B&amp;C-1'!A1" display="Test case 5B&amp;C-1:"/>
    <hyperlink ref="E133" location="'5B&amp;C-1'!A1" display="Test case 5B&amp;C-1:"/>
    <hyperlink ref="F133" location="'5B&amp;C-2'!A1" display="Test case 5B&amp;C-2:"/>
    <hyperlink ref="D134" location="'5B&amp;C-3'!A1" display="Test case 5B&amp;C-3:"/>
    <hyperlink ref="D135" location="'5B&amp;C-4'!A1" display="Test case 5B&amp;C-4:"/>
    <hyperlink ref="D136" location="'5B&amp;C-5a'!A1" display="Test case 5B&amp;C-5:"/>
    <hyperlink ref="E134" location="'5B&amp;C-3'!A1" display="Test case 5B&amp;C-3:"/>
    <hyperlink ref="E135" location="'5B&amp;C-4'!A1" display="Test case 5B&amp;C-4:"/>
    <hyperlink ref="F134" location="'5B&amp;C-3'!A1" display="Test case 5B&amp;C-3:"/>
    <hyperlink ref="F135" location="'5B&amp;C-4'!A1" display="Test case 5B&amp;C-4:"/>
    <hyperlink ref="G134" location="'5B&amp;C-3'!A1" display="Test case 5B&amp;C-3:"/>
    <hyperlink ref="G135" location="'5B&amp;C-4'!A1" display="Test case 5B&amp;C-4:"/>
    <hyperlink ref="D138" location="'5B&amp;C-6a'!A1" display="Test case 5B&amp;C-6:"/>
    <hyperlink ref="D119" location="'5B&amp;C-1'!A1" display="Test case 5B&amp;C-1:"/>
    <hyperlink ref="E119" location="'5B&amp;C-1'!A1" display="Test case 5B&amp;C-1:"/>
    <hyperlink ref="F119" location="'5B&amp;C-2'!A1" display="Test case 5B&amp;C-2:"/>
    <hyperlink ref="D120" location="'5B&amp;C-3'!A1" display="Test case 5B&amp;C-3:"/>
    <hyperlink ref="D121" location="'5B&amp;C-4'!A1" display="Test case 5B&amp;C-4:"/>
    <hyperlink ref="D122" location="'5B&amp;C-5a'!A1" display="Test case 5B&amp;C-5:"/>
    <hyperlink ref="D124" location="'5B&amp;C-6a'!A1" display="Test case 5B&amp;C-6:"/>
    <hyperlink ref="E120" location="'5B&amp;C-3'!A1" display="Test case 5B&amp;C-3:"/>
    <hyperlink ref="E121" location="'5B&amp;C-4'!A1" display="Test case 5B&amp;C-4:"/>
    <hyperlink ref="E122" location="'5B&amp;C-5a'!A1" display="Test case 5B&amp;C-5:"/>
    <hyperlink ref="E124" location="'5B&amp;C-6a'!A1" display="Test case 5B&amp;C-6:"/>
    <hyperlink ref="F120" location="'5B&amp;C-3'!A1" display="Test case 5B&amp;C-3:"/>
    <hyperlink ref="F121" location="'5B&amp;C-4'!A1" display="Test case 5B&amp;C-4:"/>
    <hyperlink ref="F122" location="'5B&amp;C-5a'!A1" display="Test case 5B&amp;C-5:"/>
    <hyperlink ref="F124" location="'5B&amp;C-6a'!A1" display="Test case 5B&amp;C-6:"/>
    <hyperlink ref="G120" location="'5B&amp;C-3'!A1" display="Test case 5B&amp;C-3:"/>
    <hyperlink ref="G121" location="'5B&amp;C-4'!A1" display="Test case 5B&amp;C-4:"/>
    <hyperlink ref="G122" location="'5B&amp;C-5a'!A1" display="Test case 5B&amp;C-5:"/>
    <hyperlink ref="G124" location="'5B&amp;C-6a'!A1" display="Test case 5B&amp;C-6:"/>
    <hyperlink ref="E141" location="'5D-1'!A1" display="Test case 5D-1: "/>
    <hyperlink ref="F141" location="'5D-2'!A1" display="Test case 5D-2: "/>
    <hyperlink ref="F142" location="'5D-3'!A1" display="Test case 5D-3: "/>
    <hyperlink ref="E142" location="'5D-3'!A1" display="Test case 5D-3: "/>
    <hyperlink ref="D141" location="'5D-1'!A1" display="Test case 5D-1: "/>
    <hyperlink ref="D142" location="'5D-3'!A1" display="Test case 5D-3: "/>
    <hyperlink ref="G142" location="'5D-3'!A1" display="Test case 5D-3: "/>
    <hyperlink ref="G146" location="'5B-1'!A1" display="Test case 5B-1:"/>
    <hyperlink ref="G145" location="'5B-1'!A1" display="Test case 5B-1:"/>
    <hyperlink ref="F146" location="'5A-1'!A1" display="Test case 5A:"/>
    <hyperlink ref="F145" location="'5A-1'!A1" display="Test case 5A:"/>
    <hyperlink ref="E146" location="'5A-1'!A1" display="Test case 5A:"/>
    <hyperlink ref="E145" location="'5A-1'!A1" display="Test case 5A:"/>
    <hyperlink ref="D146" location="'5D-5b'!A1" display="Test case 5D-5b: "/>
    <hyperlink ref="D145" location="'5D-5a'!A1" display="Test case 5D-5a: "/>
    <hyperlink ref="D144" location="'5D-4b'!A1" display="Test case 5D-4: "/>
    <hyperlink ref="D143" location="'5D-4a'!A1" display="Test case 5D-4: "/>
    <hyperlink ref="E144" location="'5D-4b'!A1" display="Test case 5D-4: "/>
    <hyperlink ref="F144" location="'5D-4b'!A1" display="Test case 5D-4: "/>
    <hyperlink ref="G144" location="'5D-4b'!A1" display="Test case 5D-4: "/>
    <hyperlink ref="E143" location="'5D-4a'!A1" display="Test case 5D-4: "/>
    <hyperlink ref="F143" location="'5D-4a'!A1" display="Test case 5D-4: "/>
    <hyperlink ref="G143" location="'5D-4a'!A1" display="Test case 5D-4: "/>
    <hyperlink ref="E136" location="'5B&amp;C-5a'!A1" display="Test case 5B&amp;C-5:"/>
    <hyperlink ref="F136" location="'5B&amp;C-5a'!A1" display="Test case 5B&amp;C-5:"/>
    <hyperlink ref="G136" location="'5B&amp;C-5a'!A1" display="Test case 5B&amp;C-5:"/>
    <hyperlink ref="D137" location="'5B&amp;C-5b'!A1" display="Test case 5B&amp;C-5b:"/>
    <hyperlink ref="E137" location="'5B&amp;C-5b'!A1" display="Test case 5B&amp;C-5b:"/>
    <hyperlink ref="F137" location="'5B&amp;C-5b'!A1" display="Test case 5B&amp;C-5b:"/>
    <hyperlink ref="G137" location="'5B&amp;C-5b'!A1" display="Test case 5B&amp;C-5b:"/>
    <hyperlink ref="E138" location="'5B&amp;C-6a'!A1" display="Test case 5B&amp;C-6:"/>
    <hyperlink ref="F138" location="'5B&amp;C-6a'!A1" display="Test case 5B&amp;C-6:"/>
    <hyperlink ref="G138" location="'5B&amp;C-6a'!A1" display="Test case 5B&amp;C-6:"/>
    <hyperlink ref="D139" location="'5B&amp;C-6b'!A1" display="Test case 5B&amp;C-6b:"/>
    <hyperlink ref="E139:G139" location="'5B&amp;C-6b'!A1" display="Test case 5B&amp;C-6b:"/>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2"/>
  <sheetViews>
    <sheetView topLeftCell="T13" zoomScale="85" zoomScaleNormal="85" workbookViewId="0">
      <selection activeCell="AE35" sqref="AE35"/>
    </sheetView>
  </sheetViews>
  <sheetFormatPr defaultRowHeight="16.5"/>
  <cols>
    <col min="1" max="1" width="15.7109375" style="103" bestFit="1" customWidth="1"/>
    <col min="2" max="2" width="19.5703125" style="103" bestFit="1" customWidth="1"/>
    <col min="3" max="3" width="12" style="103" bestFit="1" customWidth="1"/>
    <col min="4" max="4" width="8.28515625" style="103" bestFit="1" customWidth="1"/>
    <col min="5" max="5" width="12.140625" style="103" bestFit="1" customWidth="1"/>
    <col min="6" max="6" width="19.5703125" style="103" bestFit="1" customWidth="1"/>
    <col min="7" max="7" width="12" style="103" bestFit="1" customWidth="1"/>
    <col min="8" max="8" width="8.28515625" style="103" bestFit="1"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8.28515625" style="99" bestFit="1" customWidth="1"/>
    <col min="15" max="15" width="12.140625" style="99" bestFit="1" customWidth="1"/>
    <col min="16" max="16" width="19.5703125" style="99" bestFit="1" customWidth="1"/>
    <col min="17" max="17" width="12" style="99" bestFit="1" customWidth="1"/>
    <col min="18" max="18" width="13.140625" style="99" bestFit="1" customWidth="1"/>
    <col min="19" max="19" width="29.28515625" style="99" bestFit="1" customWidth="1"/>
    <col min="20" max="20" width="4.28515625" style="99" bestFit="1" customWidth="1"/>
    <col min="21" max="21" width="12.140625" style="99" bestFit="1" customWidth="1"/>
    <col min="22" max="22" width="19.5703125" style="99" bestFit="1" customWidth="1"/>
    <col min="23" max="23" width="20.140625" style="99" bestFit="1" customWidth="1"/>
    <col min="24" max="24" width="13.42578125" style="99" bestFit="1" customWidth="1"/>
    <col min="25" max="25" width="12.140625" style="99" bestFit="1" customWidth="1"/>
    <col min="26" max="26" width="19.5703125" style="99" bestFit="1" customWidth="1"/>
    <col min="27" max="27" width="12" style="99" bestFit="1" customWidth="1"/>
    <col min="28" max="28" width="13.42578125" style="99" bestFit="1" customWidth="1"/>
    <col min="29" max="29" width="29.28515625" style="99" bestFit="1" customWidth="1"/>
    <col min="30" max="30" width="4.28515625" style="99" bestFit="1" customWidth="1"/>
    <col min="31" max="31" width="23.5703125" style="99" bestFit="1" customWidth="1"/>
    <col min="32" max="32" width="8.85546875" style="99" bestFit="1" customWidth="1"/>
    <col min="33" max="33" width="7.42578125" style="99" bestFit="1" customWidth="1"/>
    <col min="34" max="34" width="9.28515625" style="99" bestFit="1" customWidth="1"/>
    <col min="35" max="35" width="12.42578125" style="99" bestFit="1" customWidth="1"/>
    <col min="36" max="36" width="23.5703125" style="99" bestFit="1" customWidth="1"/>
    <col min="37" max="37" width="8.85546875" style="99" bestFit="1" customWidth="1"/>
    <col min="38" max="38" width="7.42578125" style="99" bestFit="1" customWidth="1"/>
    <col min="39" max="39" width="9.28515625" style="99" bestFit="1" customWidth="1"/>
    <col min="40" max="40" width="12.42578125" style="99" bestFit="1" customWidth="1"/>
    <col min="41" max="41" width="29.28515625" style="99" bestFit="1" customWidth="1"/>
    <col min="42" max="42" width="3.5703125" style="103" bestFit="1" customWidth="1"/>
    <col min="43" max="43" width="22.7109375" style="103" bestFit="1" customWidth="1"/>
    <col min="44" max="16384" width="9.140625" style="103"/>
  </cols>
  <sheetData>
    <row r="1" spans="1:41" s="29" customFormat="1" ht="18">
      <c r="A1" s="1104" t="s">
        <v>1372</v>
      </c>
      <c r="B1" s="1104"/>
      <c r="C1" s="1104"/>
      <c r="D1" s="1104"/>
      <c r="E1" s="1104"/>
      <c r="F1" s="1104"/>
      <c r="G1" s="1104"/>
      <c r="H1" s="1104"/>
      <c r="I1" s="1104"/>
      <c r="J1" s="1104"/>
      <c r="K1" s="1104"/>
      <c r="L1" s="1104"/>
      <c r="M1" s="1104"/>
      <c r="N1" s="1104"/>
      <c r="O1" s="1104"/>
      <c r="P1" s="1104"/>
      <c r="Q1" s="1104"/>
      <c r="R1" s="1104"/>
      <c r="S1" s="1104"/>
      <c r="T1" s="1"/>
      <c r="U1" s="74"/>
      <c r="V1" s="74"/>
      <c r="W1" s="74"/>
      <c r="X1" s="74"/>
      <c r="Y1" s="74"/>
      <c r="Z1" s="74"/>
      <c r="AA1" s="74"/>
      <c r="AB1" s="74"/>
      <c r="AC1" s="74"/>
      <c r="AD1" s="1"/>
      <c r="AE1" s="1"/>
      <c r="AF1" s="1"/>
      <c r="AG1" s="1"/>
      <c r="AH1" s="1"/>
      <c r="AI1" s="1"/>
      <c r="AJ1" s="1"/>
      <c r="AK1" s="1"/>
      <c r="AL1" s="1"/>
      <c r="AM1" s="1"/>
      <c r="AN1" s="1"/>
      <c r="AO1" s="1"/>
    </row>
    <row r="2" spans="1:41" s="75" customFormat="1" ht="15.75">
      <c r="A2" s="1105" t="s">
        <v>1367</v>
      </c>
      <c r="B2" s="1105"/>
      <c r="C2" s="1105"/>
      <c r="D2" s="1105"/>
      <c r="E2" s="1105"/>
      <c r="F2" s="1105"/>
      <c r="G2" s="1105"/>
      <c r="H2" s="1105"/>
      <c r="I2" s="1105"/>
      <c r="J2" s="1105"/>
      <c r="K2" s="1105"/>
      <c r="L2" s="1105"/>
      <c r="M2" s="1105"/>
      <c r="N2" s="1105"/>
      <c r="O2" s="1105"/>
      <c r="P2" s="1105"/>
      <c r="Q2" s="1105"/>
      <c r="R2" s="1105"/>
      <c r="S2" s="1105"/>
      <c r="T2" s="1105"/>
      <c r="U2" s="401"/>
      <c r="V2" s="401"/>
      <c r="W2" s="401"/>
      <c r="X2" s="401"/>
      <c r="Y2" s="401"/>
      <c r="Z2" s="401"/>
      <c r="AA2" s="401"/>
      <c r="AB2" s="401"/>
      <c r="AC2" s="401"/>
      <c r="AD2" s="401"/>
      <c r="AE2" s="73"/>
      <c r="AF2" s="73"/>
      <c r="AG2" s="73"/>
      <c r="AH2" s="73"/>
      <c r="AI2" s="73"/>
      <c r="AJ2" s="73"/>
      <c r="AK2" s="73"/>
      <c r="AL2" s="73"/>
      <c r="AM2" s="73"/>
      <c r="AN2" s="73"/>
      <c r="AO2" s="73"/>
    </row>
    <row r="3" spans="1:41" s="29" customFormat="1" ht="15">
      <c r="A3" s="1105" t="s">
        <v>216</v>
      </c>
      <c r="B3" s="1105"/>
      <c r="C3" s="1105"/>
      <c r="D3" s="1105"/>
      <c r="E3" s="1105"/>
      <c r="F3" s="1105"/>
      <c r="G3" s="1105"/>
      <c r="H3" s="1105"/>
      <c r="I3" s="1105"/>
      <c r="J3" s="1105"/>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1" customFormat="1" ht="15">
      <c r="A4" s="1105" t="s">
        <v>1182</v>
      </c>
      <c r="B4" s="1105"/>
      <c r="C4" s="1105"/>
      <c r="D4" s="1105"/>
      <c r="E4" s="1105"/>
      <c r="F4" s="1105"/>
      <c r="G4" s="1105"/>
      <c r="H4" s="1105"/>
      <c r="I4" s="1105"/>
      <c r="J4" s="1105"/>
      <c r="K4" s="1105"/>
      <c r="L4" s="1105"/>
    </row>
    <row r="5" spans="1:41" s="29" customFormat="1" ht="15">
      <c r="A5" s="505"/>
      <c r="B5" s="505"/>
      <c r="C5" s="505"/>
      <c r="D5" s="505"/>
      <c r="E5" s="505"/>
      <c r="F5" s="505"/>
      <c r="G5" s="505"/>
      <c r="H5" s="505"/>
      <c r="I5" s="505"/>
      <c r="J5" s="502"/>
      <c r="K5" s="502"/>
      <c r="L5" s="502"/>
      <c r="M5" s="502"/>
      <c r="N5" s="502"/>
      <c r="O5" s="502"/>
      <c r="P5" s="502"/>
      <c r="Q5" s="502"/>
      <c r="R5" s="502"/>
      <c r="S5" s="502"/>
      <c r="T5" s="502"/>
      <c r="U5" s="1"/>
      <c r="V5" s="1"/>
      <c r="W5" s="1"/>
      <c r="X5" s="1"/>
      <c r="Y5" s="1"/>
      <c r="Z5" s="1"/>
      <c r="AA5" s="1"/>
      <c r="AB5" s="1"/>
      <c r="AC5" s="1"/>
      <c r="AD5" s="1"/>
      <c r="AE5" s="1"/>
      <c r="AF5" s="1"/>
      <c r="AG5" s="1"/>
      <c r="AH5" s="1"/>
      <c r="AI5" s="1"/>
      <c r="AJ5" s="1"/>
      <c r="AK5" s="1"/>
      <c r="AL5" s="1"/>
      <c r="AM5" s="1"/>
      <c r="AN5" s="1"/>
      <c r="AO5" s="1"/>
    </row>
    <row r="6" spans="1:41" s="75" customFormat="1" ht="15">
      <c r="A6" s="1105" t="s">
        <v>1376</v>
      </c>
      <c r="B6" s="1105"/>
      <c r="C6" s="1105"/>
      <c r="D6" s="1105"/>
      <c r="E6" s="1105"/>
      <c r="F6" s="1105"/>
      <c r="G6" s="1105"/>
      <c r="H6" s="1105"/>
      <c r="I6" s="1105"/>
      <c r="J6" s="1105"/>
      <c r="K6" s="1105" t="s">
        <v>1377</v>
      </c>
      <c r="L6" s="1105"/>
      <c r="M6" s="1105"/>
      <c r="N6" s="1105"/>
      <c r="O6" s="1105"/>
      <c r="P6" s="1105"/>
      <c r="Q6" s="1105"/>
      <c r="R6" s="1105"/>
      <c r="S6" s="1105"/>
      <c r="T6" s="1105"/>
      <c r="U6" s="1105" t="s">
        <v>1378</v>
      </c>
      <c r="V6" s="1105"/>
      <c r="W6" s="1105"/>
      <c r="X6" s="1105"/>
      <c r="Y6" s="1105"/>
      <c r="Z6" s="1105"/>
      <c r="AA6" s="1105"/>
      <c r="AB6" s="1105"/>
      <c r="AC6" s="1105"/>
      <c r="AD6" s="73"/>
      <c r="AE6" s="1105" t="s">
        <v>1379</v>
      </c>
      <c r="AF6" s="1105"/>
      <c r="AG6" s="1105"/>
      <c r="AH6" s="1105"/>
      <c r="AI6" s="1105"/>
      <c r="AJ6" s="1105"/>
      <c r="AK6" s="1105"/>
      <c r="AL6" s="1105"/>
      <c r="AM6" s="1105"/>
      <c r="AN6" s="1105"/>
      <c r="AO6" s="1105"/>
    </row>
    <row r="7" spans="1:41" s="491" customFormat="1" ht="15.75">
      <c r="A7" s="489"/>
      <c r="B7" s="489"/>
      <c r="C7" s="489"/>
      <c r="D7" s="489"/>
      <c r="E7" s="489"/>
      <c r="F7" s="489"/>
      <c r="G7" s="489"/>
      <c r="H7" s="489"/>
      <c r="I7" s="490"/>
      <c r="K7" s="489"/>
      <c r="L7" s="489"/>
      <c r="M7" s="489"/>
      <c r="N7" s="489"/>
      <c r="O7" s="489"/>
      <c r="P7" s="489"/>
      <c r="Q7" s="489"/>
      <c r="R7" s="489"/>
      <c r="S7" s="490"/>
      <c r="U7" s="489"/>
      <c r="V7" s="489"/>
      <c r="W7" s="489"/>
      <c r="X7" s="489"/>
      <c r="Y7" s="489"/>
      <c r="Z7" s="489"/>
      <c r="AA7" s="489"/>
      <c r="AB7" s="489"/>
      <c r="AC7" s="490"/>
      <c r="AE7" s="489"/>
      <c r="AF7" s="489"/>
      <c r="AG7" s="489"/>
      <c r="AH7" s="489"/>
      <c r="AI7" s="489"/>
      <c r="AJ7" s="489"/>
      <c r="AK7" s="489"/>
      <c r="AL7" s="489"/>
      <c r="AM7" s="489"/>
      <c r="AN7" s="489"/>
      <c r="AO7" s="490"/>
    </row>
    <row r="8" spans="1:41" s="491" customFormat="1" thickBot="1"/>
    <row r="9" spans="1:41" s="80" customFormat="1" thickBot="1">
      <c r="A9" s="1175" t="s">
        <v>1116</v>
      </c>
      <c r="B9" s="1176"/>
      <c r="C9" s="1176"/>
      <c r="D9" s="1176"/>
      <c r="E9" s="1176"/>
      <c r="F9" s="1176"/>
      <c r="G9" s="1176"/>
      <c r="H9" s="1177"/>
      <c r="J9" s="78"/>
      <c r="K9" s="1175" t="s">
        <v>1117</v>
      </c>
      <c r="L9" s="1176"/>
      <c r="M9" s="1176"/>
      <c r="N9" s="1176"/>
      <c r="O9" s="1176"/>
      <c r="P9" s="1176"/>
      <c r="Q9" s="1176"/>
      <c r="R9" s="1177"/>
      <c r="S9" s="78"/>
      <c r="T9" s="78"/>
      <c r="U9" s="1262" t="s">
        <v>1118</v>
      </c>
      <c r="V9" s="1263"/>
      <c r="W9" s="1263"/>
      <c r="X9" s="1263"/>
      <c r="Y9" s="1263"/>
      <c r="Z9" s="1263"/>
      <c r="AA9" s="1263"/>
      <c r="AB9" s="1264"/>
      <c r="AC9" s="78"/>
      <c r="AD9" s="78"/>
      <c r="AE9" s="1262" t="s">
        <v>1119</v>
      </c>
      <c r="AF9" s="1263"/>
      <c r="AG9" s="1263"/>
      <c r="AH9" s="1263"/>
      <c r="AI9" s="1263"/>
      <c r="AJ9" s="1263"/>
      <c r="AK9" s="1263"/>
      <c r="AL9" s="1263"/>
      <c r="AM9" s="1263"/>
      <c r="AN9" s="1264"/>
      <c r="AO9" s="78"/>
    </row>
    <row r="10" spans="1:41" s="80" customFormat="1" ht="32.25" thickBot="1">
      <c r="A10" s="1181" t="s">
        <v>293</v>
      </c>
      <c r="B10" s="1182"/>
      <c r="C10" s="1182"/>
      <c r="D10" s="1183"/>
      <c r="E10" s="1184" t="s">
        <v>294</v>
      </c>
      <c r="F10" s="1185"/>
      <c r="G10" s="1182"/>
      <c r="H10" s="1183"/>
      <c r="I10" s="849" t="s">
        <v>1380</v>
      </c>
      <c r="J10" s="78"/>
      <c r="K10" s="1162" t="s">
        <v>293</v>
      </c>
      <c r="L10" s="1163"/>
      <c r="M10" s="1163"/>
      <c r="N10" s="1164"/>
      <c r="O10" s="1165" t="s">
        <v>294</v>
      </c>
      <c r="P10" s="1166"/>
      <c r="Q10" s="1163"/>
      <c r="R10" s="1164"/>
      <c r="S10" s="849" t="s">
        <v>1380</v>
      </c>
      <c r="T10" s="78"/>
      <c r="U10" s="1162" t="s">
        <v>293</v>
      </c>
      <c r="V10" s="1163"/>
      <c r="W10" s="1163"/>
      <c r="X10" s="1164"/>
      <c r="Y10" s="1165" t="s">
        <v>294</v>
      </c>
      <c r="Z10" s="1166"/>
      <c r="AA10" s="1163"/>
      <c r="AB10" s="1167"/>
      <c r="AC10" s="81" t="s">
        <v>1380</v>
      </c>
      <c r="AD10" s="78"/>
      <c r="AE10" s="1162" t="s">
        <v>293</v>
      </c>
      <c r="AF10" s="1163"/>
      <c r="AG10" s="1163"/>
      <c r="AH10" s="1164"/>
      <c r="AI10" s="1164"/>
      <c r="AJ10" s="1165" t="s">
        <v>1120</v>
      </c>
      <c r="AK10" s="1166"/>
      <c r="AL10" s="1163"/>
      <c r="AM10" s="1163"/>
      <c r="AN10" s="1167"/>
      <c r="AO10" s="144" t="s">
        <v>1380</v>
      </c>
    </row>
    <row r="11" spans="1:41" s="80" customFormat="1" ht="63.75" thickBot="1">
      <c r="A11" s="841" t="s">
        <v>1121</v>
      </c>
      <c r="B11" s="88" t="s">
        <v>219</v>
      </c>
      <c r="C11" s="88" t="s">
        <v>297</v>
      </c>
      <c r="D11" s="88" t="s">
        <v>1122</v>
      </c>
      <c r="E11" s="89" t="s">
        <v>299</v>
      </c>
      <c r="F11" s="88" t="s">
        <v>219</v>
      </c>
      <c r="G11" s="88" t="s">
        <v>297</v>
      </c>
      <c r="H11" s="88" t="s">
        <v>300</v>
      </c>
      <c r="I11" s="850" t="s">
        <v>1038</v>
      </c>
      <c r="J11" s="78"/>
      <c r="K11" s="841" t="s">
        <v>1121</v>
      </c>
      <c r="L11" s="88" t="s">
        <v>219</v>
      </c>
      <c r="M11" s="88" t="s">
        <v>297</v>
      </c>
      <c r="N11" s="88" t="s">
        <v>1122</v>
      </c>
      <c r="O11" s="89" t="s">
        <v>299</v>
      </c>
      <c r="P11" s="88" t="s">
        <v>219</v>
      </c>
      <c r="Q11" s="88" t="s">
        <v>297</v>
      </c>
      <c r="R11" s="88" t="s">
        <v>300</v>
      </c>
      <c r="S11" s="850" t="s">
        <v>1038</v>
      </c>
      <c r="T11" s="78"/>
      <c r="U11" s="841" t="s">
        <v>296</v>
      </c>
      <c r="V11" s="88" t="s">
        <v>219</v>
      </c>
      <c r="W11" s="88" t="s">
        <v>297</v>
      </c>
      <c r="X11" s="88" t="s">
        <v>298</v>
      </c>
      <c r="Y11" s="89" t="s">
        <v>299</v>
      </c>
      <c r="Z11" s="88" t="s">
        <v>219</v>
      </c>
      <c r="AA11" s="88" t="s">
        <v>297</v>
      </c>
      <c r="AB11" s="90" t="s">
        <v>300</v>
      </c>
      <c r="AC11" s="516" t="s">
        <v>1038</v>
      </c>
      <c r="AD11" s="78"/>
      <c r="AE11" s="95" t="s">
        <v>1123</v>
      </c>
      <c r="AF11" s="88" t="s">
        <v>1124</v>
      </c>
      <c r="AG11" s="88" t="s">
        <v>219</v>
      </c>
      <c r="AH11" s="842" t="s">
        <v>251</v>
      </c>
      <c r="AI11" s="88" t="s">
        <v>1125</v>
      </c>
      <c r="AJ11" s="89" t="s">
        <v>307</v>
      </c>
      <c r="AK11" s="88" t="s">
        <v>1124</v>
      </c>
      <c r="AL11" s="88" t="s">
        <v>219</v>
      </c>
      <c r="AM11" s="88" t="s">
        <v>251</v>
      </c>
      <c r="AN11" s="88" t="s">
        <v>309</v>
      </c>
      <c r="AO11" s="850" t="s">
        <v>1038</v>
      </c>
    </row>
    <row r="12" spans="1:41" s="80" customFormat="1" ht="15.75">
      <c r="A12" s="983">
        <v>5</v>
      </c>
      <c r="B12" s="701">
        <v>23002</v>
      </c>
      <c r="C12" s="701">
        <v>3276</v>
      </c>
      <c r="D12" s="701">
        <v>273</v>
      </c>
      <c r="E12" s="702"/>
      <c r="F12" s="701"/>
      <c r="G12" s="701"/>
      <c r="H12" s="703"/>
      <c r="I12" s="1384"/>
      <c r="J12" s="78"/>
      <c r="K12" s="983">
        <v>6</v>
      </c>
      <c r="L12" s="701">
        <v>23001</v>
      </c>
      <c r="M12" s="701">
        <v>1080</v>
      </c>
      <c r="N12" s="701">
        <v>90</v>
      </c>
      <c r="O12" s="702"/>
      <c r="P12" s="701"/>
      <c r="Q12" s="701"/>
      <c r="R12" s="703"/>
      <c r="S12" s="1384"/>
      <c r="T12" s="78"/>
      <c r="U12" s="983">
        <v>6</v>
      </c>
      <c r="V12" s="701">
        <v>23001</v>
      </c>
      <c r="W12" s="701">
        <v>1080</v>
      </c>
      <c r="X12" s="701">
        <v>90</v>
      </c>
      <c r="Y12" s="702"/>
      <c r="Z12" s="701"/>
      <c r="AA12" s="701"/>
      <c r="AB12" s="703"/>
      <c r="AC12" s="1358"/>
      <c r="AD12" s="78"/>
      <c r="AE12" s="803" t="s">
        <v>2452</v>
      </c>
      <c r="AF12" s="821">
        <v>4771</v>
      </c>
      <c r="AG12" s="821">
        <v>23001</v>
      </c>
      <c r="AH12" s="991">
        <v>12</v>
      </c>
      <c r="AI12" s="735">
        <v>0</v>
      </c>
      <c r="AJ12" s="702"/>
      <c r="AK12" s="701"/>
      <c r="AL12" s="701"/>
      <c r="AM12" s="701"/>
      <c r="AN12" s="703"/>
      <c r="AO12" s="1386"/>
    </row>
    <row r="13" spans="1:41" s="80" customFormat="1" ht="15.75">
      <c r="A13" s="983">
        <v>4</v>
      </c>
      <c r="B13" s="701">
        <v>23004</v>
      </c>
      <c r="C13" s="701">
        <v>2196</v>
      </c>
      <c r="D13" s="701">
        <v>183</v>
      </c>
      <c r="E13" s="702"/>
      <c r="F13" s="701"/>
      <c r="G13" s="701"/>
      <c r="H13" s="703"/>
      <c r="I13" s="1384"/>
      <c r="J13" s="78"/>
      <c r="K13" s="983">
        <v>5</v>
      </c>
      <c r="L13" s="701">
        <v>23002</v>
      </c>
      <c r="M13" s="701">
        <v>3276</v>
      </c>
      <c r="N13" s="701">
        <v>273</v>
      </c>
      <c r="O13" s="702"/>
      <c r="P13" s="701"/>
      <c r="Q13" s="701"/>
      <c r="R13" s="703"/>
      <c r="S13" s="1384"/>
      <c r="T13" s="78"/>
      <c r="U13" s="983">
        <v>5</v>
      </c>
      <c r="V13" s="701">
        <v>23002</v>
      </c>
      <c r="W13" s="701">
        <v>3276</v>
      </c>
      <c r="X13" s="701">
        <v>273</v>
      </c>
      <c r="Y13" s="702"/>
      <c r="Z13" s="701"/>
      <c r="AA13" s="701"/>
      <c r="AB13" s="703"/>
      <c r="AC13" s="1160"/>
      <c r="AD13" s="78"/>
      <c r="AE13" s="803" t="s">
        <v>2453</v>
      </c>
      <c r="AF13" s="701">
        <v>4770</v>
      </c>
      <c r="AG13" s="701">
        <v>23001</v>
      </c>
      <c r="AH13" s="991">
        <v>12</v>
      </c>
      <c r="AI13" s="735">
        <v>0</v>
      </c>
      <c r="AJ13" s="1313"/>
      <c r="AK13" s="1314"/>
      <c r="AL13" s="1314"/>
      <c r="AM13" s="1314"/>
      <c r="AN13" s="1315"/>
      <c r="AO13" s="1386"/>
    </row>
    <row r="14" spans="1:41" s="80" customFormat="1" ht="15.75">
      <c r="A14" s="983">
        <v>3</v>
      </c>
      <c r="B14" s="701">
        <v>23005</v>
      </c>
      <c r="C14" s="701">
        <v>2160</v>
      </c>
      <c r="D14" s="701">
        <v>180</v>
      </c>
      <c r="E14" s="702"/>
      <c r="F14" s="701"/>
      <c r="G14" s="701"/>
      <c r="H14" s="703"/>
      <c r="I14" s="1384"/>
      <c r="J14" s="78"/>
      <c r="K14" s="983">
        <v>4</v>
      </c>
      <c r="L14" s="701">
        <v>23004</v>
      </c>
      <c r="M14" s="701">
        <v>2196</v>
      </c>
      <c r="N14" s="701">
        <v>183</v>
      </c>
      <c r="O14" s="702"/>
      <c r="P14" s="701"/>
      <c r="Q14" s="701"/>
      <c r="R14" s="703"/>
      <c r="S14" s="1384"/>
      <c r="T14" s="78"/>
      <c r="U14" s="983">
        <v>4</v>
      </c>
      <c r="V14" s="701">
        <v>23004</v>
      </c>
      <c r="W14" s="701">
        <v>2196</v>
      </c>
      <c r="X14" s="701">
        <v>183</v>
      </c>
      <c r="Y14" s="702"/>
      <c r="Z14" s="701"/>
      <c r="AA14" s="701"/>
      <c r="AB14" s="703"/>
      <c r="AC14" s="1160"/>
      <c r="AD14" s="78"/>
      <c r="AE14" s="803" t="s">
        <v>1090</v>
      </c>
      <c r="AF14" s="701" t="s">
        <v>1090</v>
      </c>
      <c r="AG14" s="701" t="s">
        <v>1090</v>
      </c>
      <c r="AH14" s="991" t="s">
        <v>1090</v>
      </c>
      <c r="AI14" s="735" t="s">
        <v>1090</v>
      </c>
      <c r="AJ14" s="702"/>
      <c r="AK14" s="701"/>
      <c r="AL14" s="701"/>
      <c r="AM14" s="701"/>
      <c r="AN14" s="703"/>
      <c r="AO14" s="1386"/>
    </row>
    <row r="15" spans="1:41" s="80" customFormat="1" ht="15.75">
      <c r="A15" s="983">
        <v>2</v>
      </c>
      <c r="B15" s="701">
        <v>23008</v>
      </c>
      <c r="C15" s="701">
        <v>1080</v>
      </c>
      <c r="D15" s="701">
        <v>90</v>
      </c>
      <c r="E15" s="702"/>
      <c r="F15" s="701"/>
      <c r="G15" s="701"/>
      <c r="H15" s="703"/>
      <c r="I15" s="1384"/>
      <c r="J15" s="78"/>
      <c r="K15" s="983">
        <v>3</v>
      </c>
      <c r="L15" s="701">
        <v>23005</v>
      </c>
      <c r="M15" s="701">
        <v>2160</v>
      </c>
      <c r="N15" s="701">
        <v>180</v>
      </c>
      <c r="O15" s="702"/>
      <c r="P15" s="701"/>
      <c r="Q15" s="701"/>
      <c r="R15" s="703"/>
      <c r="S15" s="1384"/>
      <c r="T15" s="78"/>
      <c r="U15" s="983">
        <v>3</v>
      </c>
      <c r="V15" s="701">
        <v>23005</v>
      </c>
      <c r="W15" s="701">
        <v>2160</v>
      </c>
      <c r="X15" s="701">
        <v>180</v>
      </c>
      <c r="Y15" s="702"/>
      <c r="Z15" s="701"/>
      <c r="AA15" s="701"/>
      <c r="AB15" s="703"/>
      <c r="AC15" s="1160"/>
      <c r="AD15" s="78"/>
      <c r="AE15" s="803" t="s">
        <v>1090</v>
      </c>
      <c r="AF15" s="701" t="s">
        <v>1090</v>
      </c>
      <c r="AG15" s="701" t="s">
        <v>1090</v>
      </c>
      <c r="AH15" s="991" t="s">
        <v>1090</v>
      </c>
      <c r="AI15" s="735" t="s">
        <v>1090</v>
      </c>
      <c r="AJ15" s="1313"/>
      <c r="AK15" s="1314"/>
      <c r="AL15" s="1314"/>
      <c r="AM15" s="1314"/>
      <c r="AN15" s="1315"/>
      <c r="AO15" s="1386"/>
    </row>
    <row r="16" spans="1:41" s="80" customFormat="1" ht="15.75">
      <c r="A16" s="983">
        <v>1</v>
      </c>
      <c r="B16" s="701">
        <v>23009</v>
      </c>
      <c r="C16" s="701">
        <v>47458</v>
      </c>
      <c r="D16" s="701">
        <v>3955</v>
      </c>
      <c r="E16" s="702"/>
      <c r="F16" s="701"/>
      <c r="G16" s="701"/>
      <c r="H16" s="703"/>
      <c r="I16" s="1384"/>
      <c r="J16" s="78"/>
      <c r="K16" s="983">
        <v>2</v>
      </c>
      <c r="L16" s="701">
        <v>23008</v>
      </c>
      <c r="M16" s="701">
        <v>1080</v>
      </c>
      <c r="N16" s="701">
        <v>90</v>
      </c>
      <c r="O16" s="702"/>
      <c r="P16" s="701"/>
      <c r="Q16" s="701"/>
      <c r="R16" s="703"/>
      <c r="S16" s="1384"/>
      <c r="T16" s="78"/>
      <c r="U16" s="983">
        <v>2</v>
      </c>
      <c r="V16" s="701">
        <v>23008</v>
      </c>
      <c r="W16" s="701">
        <v>1080</v>
      </c>
      <c r="X16" s="701">
        <v>90</v>
      </c>
      <c r="Y16" s="702"/>
      <c r="Z16" s="701"/>
      <c r="AA16" s="701"/>
      <c r="AB16" s="703"/>
      <c r="AC16" s="1160"/>
      <c r="AD16" s="78"/>
      <c r="AE16" s="803" t="s">
        <v>2454</v>
      </c>
      <c r="AF16" s="701">
        <v>2</v>
      </c>
      <c r="AG16" s="701">
        <v>23009</v>
      </c>
      <c r="AH16" s="991">
        <v>12</v>
      </c>
      <c r="AI16" s="735">
        <v>0</v>
      </c>
      <c r="AJ16" s="702"/>
      <c r="AK16" s="701"/>
      <c r="AL16" s="701"/>
      <c r="AM16" s="701"/>
      <c r="AN16" s="703"/>
      <c r="AO16" s="1386"/>
    </row>
    <row r="17" spans="1:41">
      <c r="A17" s="983"/>
      <c r="B17" s="701"/>
      <c r="C17" s="701"/>
      <c r="D17" s="701"/>
      <c r="E17" s="702">
        <v>1</v>
      </c>
      <c r="F17" s="701">
        <v>23016</v>
      </c>
      <c r="G17" s="701">
        <v>90</v>
      </c>
      <c r="H17" s="703">
        <v>90</v>
      </c>
      <c r="I17" s="1384"/>
      <c r="J17" s="78"/>
      <c r="K17" s="983">
        <v>1</v>
      </c>
      <c r="L17" s="701">
        <v>23009</v>
      </c>
      <c r="M17" s="701">
        <v>47458</v>
      </c>
      <c r="N17" s="701">
        <v>3955</v>
      </c>
      <c r="O17" s="702"/>
      <c r="P17" s="701"/>
      <c r="Q17" s="701"/>
      <c r="R17" s="703"/>
      <c r="S17" s="1384"/>
      <c r="T17" s="78"/>
      <c r="U17" s="983">
        <v>1</v>
      </c>
      <c r="V17" s="701">
        <v>23009</v>
      </c>
      <c r="W17" s="701">
        <v>47458</v>
      </c>
      <c r="X17" s="701">
        <v>3955</v>
      </c>
      <c r="Y17" s="702"/>
      <c r="Z17" s="701"/>
      <c r="AA17" s="701"/>
      <c r="AB17" s="703"/>
      <c r="AC17" s="1160"/>
      <c r="AD17" s="78"/>
      <c r="AE17" s="803" t="s">
        <v>2455</v>
      </c>
      <c r="AF17" s="701">
        <v>1</v>
      </c>
      <c r="AG17" s="701">
        <v>23009</v>
      </c>
      <c r="AH17" s="991">
        <v>10</v>
      </c>
      <c r="AI17" s="735">
        <v>0</v>
      </c>
      <c r="AJ17" s="1313"/>
      <c r="AK17" s="1314"/>
      <c r="AL17" s="1314"/>
      <c r="AM17" s="1314"/>
      <c r="AN17" s="1315"/>
      <c r="AO17" s="1386"/>
    </row>
    <row r="18" spans="1:41" ht="17.25" thickBot="1">
      <c r="A18" s="979"/>
      <c r="B18" s="980"/>
      <c r="C18" s="980"/>
      <c r="D18" s="980"/>
      <c r="E18" s="981">
        <v>2</v>
      </c>
      <c r="F18" s="980">
        <v>23017</v>
      </c>
      <c r="G18" s="980">
        <v>90</v>
      </c>
      <c r="H18" s="982">
        <v>90</v>
      </c>
      <c r="I18" s="1385"/>
      <c r="K18" s="983"/>
      <c r="L18" s="701"/>
      <c r="M18" s="701"/>
      <c r="N18" s="701"/>
      <c r="O18" s="702">
        <v>1</v>
      </c>
      <c r="P18" s="701">
        <v>23016</v>
      </c>
      <c r="Q18" s="701">
        <v>90</v>
      </c>
      <c r="R18" s="703">
        <v>90</v>
      </c>
      <c r="S18" s="1384"/>
      <c r="U18" s="983"/>
      <c r="V18" s="701"/>
      <c r="W18" s="701"/>
      <c r="X18" s="701"/>
      <c r="Y18" s="702">
        <v>1</v>
      </c>
      <c r="Z18" s="701">
        <v>23016</v>
      </c>
      <c r="AA18" s="701">
        <v>90</v>
      </c>
      <c r="AB18" s="703">
        <v>90</v>
      </c>
      <c r="AC18" s="1160"/>
      <c r="AE18" s="803"/>
      <c r="AF18" s="701"/>
      <c r="AG18" s="701"/>
      <c r="AH18" s="991"/>
      <c r="AI18" s="735"/>
      <c r="AJ18" s="843" t="s">
        <v>2456</v>
      </c>
      <c r="AK18" s="701">
        <v>1</v>
      </c>
      <c r="AL18" s="701">
        <v>23016</v>
      </c>
      <c r="AM18" s="701">
        <v>1</v>
      </c>
      <c r="AN18" s="703">
        <v>0</v>
      </c>
      <c r="AO18" s="1386"/>
    </row>
    <row r="19" spans="1:41" ht="17.25" thickBot="1">
      <c r="A19" s="99"/>
      <c r="B19" s="99"/>
      <c r="C19" s="99"/>
      <c r="D19" s="99"/>
      <c r="E19" s="99"/>
      <c r="F19" s="99"/>
      <c r="G19" s="99"/>
      <c r="H19" s="99"/>
      <c r="I19" s="99"/>
      <c r="K19" s="979"/>
      <c r="L19" s="980"/>
      <c r="M19" s="980"/>
      <c r="N19" s="980"/>
      <c r="O19" s="981">
        <v>2</v>
      </c>
      <c r="P19" s="980">
        <v>23017</v>
      </c>
      <c r="Q19" s="980">
        <v>90</v>
      </c>
      <c r="R19" s="982">
        <v>90</v>
      </c>
      <c r="S19" s="1385"/>
      <c r="U19" s="979"/>
      <c r="V19" s="980"/>
      <c r="W19" s="980"/>
      <c r="X19" s="980"/>
      <c r="Y19" s="981">
        <v>2</v>
      </c>
      <c r="Z19" s="980">
        <v>23017</v>
      </c>
      <c r="AA19" s="980">
        <v>90</v>
      </c>
      <c r="AB19" s="982">
        <v>90</v>
      </c>
      <c r="AC19" s="1161"/>
      <c r="AE19" s="803"/>
      <c r="AF19" s="701"/>
      <c r="AG19" s="701"/>
      <c r="AH19" s="991"/>
      <c r="AI19" s="735"/>
      <c r="AJ19" s="843" t="s">
        <v>2457</v>
      </c>
      <c r="AK19" s="701">
        <v>2</v>
      </c>
      <c r="AL19" s="701">
        <v>23016</v>
      </c>
      <c r="AM19" s="701">
        <v>1</v>
      </c>
      <c r="AN19" s="703">
        <v>0</v>
      </c>
      <c r="AO19" s="1386"/>
    </row>
    <row r="20" spans="1:41">
      <c r="A20" s="99"/>
      <c r="B20" s="99"/>
      <c r="C20" s="99"/>
      <c r="D20" s="99"/>
      <c r="E20" s="99"/>
      <c r="F20" s="99"/>
      <c r="G20" s="99"/>
      <c r="H20" s="99"/>
      <c r="I20" s="99"/>
      <c r="AE20" s="803"/>
      <c r="AF20" s="984"/>
      <c r="AG20" s="984"/>
      <c r="AH20" s="991"/>
      <c r="AI20" s="735"/>
      <c r="AJ20" s="702" t="s">
        <v>1090</v>
      </c>
      <c r="AK20" s="701" t="s">
        <v>1090</v>
      </c>
      <c r="AL20" s="701" t="s">
        <v>1090</v>
      </c>
      <c r="AM20" s="701" t="s">
        <v>1090</v>
      </c>
      <c r="AN20" s="703" t="s">
        <v>1090</v>
      </c>
      <c r="AO20" s="1386"/>
    </row>
    <row r="21" spans="1:41">
      <c r="A21" s="99"/>
      <c r="B21" s="99"/>
      <c r="C21" s="99"/>
      <c r="D21" s="99"/>
      <c r="E21" s="99"/>
      <c r="F21" s="99"/>
      <c r="G21" s="99"/>
      <c r="H21" s="99"/>
      <c r="I21" s="99"/>
      <c r="AE21" s="803"/>
      <c r="AF21" s="984"/>
      <c r="AG21" s="984"/>
      <c r="AH21" s="991"/>
      <c r="AI21" s="735"/>
      <c r="AJ21" s="844" t="s">
        <v>1090</v>
      </c>
      <c r="AK21" s="845" t="s">
        <v>1090</v>
      </c>
      <c r="AL21" s="845" t="s">
        <v>1090</v>
      </c>
      <c r="AM21" s="845" t="s">
        <v>1090</v>
      </c>
      <c r="AN21" s="1007" t="s">
        <v>1090</v>
      </c>
      <c r="AO21" s="1386"/>
    </row>
    <row r="22" spans="1:41">
      <c r="A22" s="99"/>
      <c r="B22" s="99"/>
      <c r="C22" s="99"/>
      <c r="D22" s="99"/>
      <c r="E22" s="99"/>
      <c r="F22" s="99"/>
      <c r="G22" s="99"/>
      <c r="H22" s="99"/>
      <c r="I22" s="99"/>
      <c r="AE22" s="803"/>
      <c r="AF22" s="984"/>
      <c r="AG22" s="984"/>
      <c r="AH22" s="991"/>
      <c r="AI22" s="735"/>
      <c r="AJ22" s="846" t="s">
        <v>2458</v>
      </c>
      <c r="AK22" s="845">
        <v>179</v>
      </c>
      <c r="AL22" s="845">
        <v>23017</v>
      </c>
      <c r="AM22" s="845">
        <v>1</v>
      </c>
      <c r="AN22" s="1007">
        <v>0</v>
      </c>
      <c r="AO22" s="1386"/>
    </row>
    <row r="23" spans="1:41" ht="17.25" thickBot="1">
      <c r="A23" s="99"/>
      <c r="B23" s="99"/>
      <c r="C23" s="99"/>
      <c r="D23" s="99"/>
      <c r="E23" s="99"/>
      <c r="F23" s="99"/>
      <c r="G23" s="99"/>
      <c r="H23" s="99"/>
      <c r="I23" s="99"/>
      <c r="AE23" s="799"/>
      <c r="AF23" s="980"/>
      <c r="AG23" s="980"/>
      <c r="AH23" s="992"/>
      <c r="AI23" s="749"/>
      <c r="AJ23" s="847" t="s">
        <v>2459</v>
      </c>
      <c r="AK23" s="848">
        <v>180</v>
      </c>
      <c r="AL23" s="848">
        <v>23017</v>
      </c>
      <c r="AM23" s="848">
        <v>1</v>
      </c>
      <c r="AN23" s="1008">
        <v>0</v>
      </c>
      <c r="AO23" s="1387"/>
    </row>
    <row r="24" spans="1:41" s="1009" customFormat="1"/>
    <row r="25" spans="1:41" s="1009" customFormat="1" ht="17.25" thickBot="1"/>
    <row r="26" spans="1:41" s="80" customFormat="1" ht="16.5" customHeight="1" thickBot="1">
      <c r="A26" s="1175" t="s">
        <v>2460</v>
      </c>
      <c r="B26" s="1176"/>
      <c r="C26" s="1176"/>
      <c r="D26" s="1176"/>
      <c r="E26" s="1176"/>
      <c r="F26" s="1176"/>
      <c r="G26" s="1176"/>
      <c r="H26" s="1177"/>
      <c r="J26" s="78"/>
      <c r="K26" s="1175" t="s">
        <v>2461</v>
      </c>
      <c r="L26" s="1176"/>
      <c r="M26" s="1176"/>
      <c r="N26" s="1176"/>
      <c r="O26" s="1176"/>
      <c r="P26" s="1176"/>
      <c r="Q26" s="1176"/>
      <c r="R26" s="1177"/>
      <c r="T26" s="78"/>
      <c r="U26" s="1175" t="s">
        <v>500</v>
      </c>
      <c r="V26" s="1176"/>
      <c r="W26" s="1176"/>
      <c r="X26" s="1176"/>
      <c r="Y26" s="1176"/>
      <c r="Z26" s="1176"/>
      <c r="AA26" s="1176"/>
      <c r="AB26" s="1177"/>
      <c r="AD26" s="78"/>
      <c r="AE26" s="1262" t="s">
        <v>2092</v>
      </c>
      <c r="AF26" s="1263"/>
      <c r="AG26" s="1263"/>
      <c r="AH26" s="1263"/>
      <c r="AI26" s="1263"/>
      <c r="AJ26" s="1263"/>
      <c r="AK26" s="1263"/>
      <c r="AL26" s="1263"/>
      <c r="AM26" s="1263"/>
      <c r="AN26" s="1264"/>
      <c r="AO26" s="78"/>
    </row>
    <row r="27" spans="1:41" s="80" customFormat="1" ht="31.5">
      <c r="A27" s="1181" t="s">
        <v>293</v>
      </c>
      <c r="B27" s="1182"/>
      <c r="C27" s="1182"/>
      <c r="D27" s="1183"/>
      <c r="E27" s="1184" t="s">
        <v>294</v>
      </c>
      <c r="F27" s="1185"/>
      <c r="G27" s="1182"/>
      <c r="H27" s="1183"/>
      <c r="I27" s="849" t="s">
        <v>2400</v>
      </c>
      <c r="J27" s="78"/>
      <c r="K27" s="1181" t="s">
        <v>293</v>
      </c>
      <c r="L27" s="1182"/>
      <c r="M27" s="1182"/>
      <c r="N27" s="1183"/>
      <c r="O27" s="1184" t="s">
        <v>294</v>
      </c>
      <c r="P27" s="1185"/>
      <c r="Q27" s="1182"/>
      <c r="R27" s="1183"/>
      <c r="S27" s="849" t="s">
        <v>2400</v>
      </c>
      <c r="T27" s="78"/>
      <c r="U27" s="1181" t="s">
        <v>293</v>
      </c>
      <c r="V27" s="1182"/>
      <c r="W27" s="1182"/>
      <c r="X27" s="1183"/>
      <c r="Y27" s="1184" t="s">
        <v>294</v>
      </c>
      <c r="Z27" s="1185"/>
      <c r="AA27" s="1182"/>
      <c r="AB27" s="1183"/>
      <c r="AC27" s="849" t="s">
        <v>2400</v>
      </c>
      <c r="AD27" s="78"/>
      <c r="AE27" s="1162" t="s">
        <v>293</v>
      </c>
      <c r="AF27" s="1163"/>
      <c r="AG27" s="1163"/>
      <c r="AH27" s="1164"/>
      <c r="AI27" s="1164"/>
      <c r="AJ27" s="1165" t="s">
        <v>295</v>
      </c>
      <c r="AK27" s="1166"/>
      <c r="AL27" s="1163"/>
      <c r="AM27" s="1163"/>
      <c r="AN27" s="1167"/>
      <c r="AO27" s="849" t="s">
        <v>2400</v>
      </c>
    </row>
    <row r="28" spans="1:41" s="80" customFormat="1" ht="63">
      <c r="A28" s="990" t="s">
        <v>296</v>
      </c>
      <c r="B28" s="88" t="s">
        <v>219</v>
      </c>
      <c r="C28" s="88" t="s">
        <v>297</v>
      </c>
      <c r="D28" s="88" t="s">
        <v>298</v>
      </c>
      <c r="E28" s="89" t="s">
        <v>299</v>
      </c>
      <c r="F28" s="88" t="s">
        <v>219</v>
      </c>
      <c r="G28" s="88" t="s">
        <v>297</v>
      </c>
      <c r="H28" s="88" t="s">
        <v>300</v>
      </c>
      <c r="I28" s="850" t="s">
        <v>1038</v>
      </c>
      <c r="J28" s="78"/>
      <c r="K28" s="990" t="s">
        <v>296</v>
      </c>
      <c r="L28" s="88" t="s">
        <v>219</v>
      </c>
      <c r="M28" s="88" t="s">
        <v>297</v>
      </c>
      <c r="N28" s="88" t="s">
        <v>298</v>
      </c>
      <c r="O28" s="89" t="s">
        <v>299</v>
      </c>
      <c r="P28" s="88" t="s">
        <v>219</v>
      </c>
      <c r="Q28" s="88" t="s">
        <v>297</v>
      </c>
      <c r="R28" s="88" t="s">
        <v>300</v>
      </c>
      <c r="S28" s="850" t="s">
        <v>1038</v>
      </c>
      <c r="T28" s="78"/>
      <c r="U28" s="990" t="s">
        <v>296</v>
      </c>
      <c r="V28" s="88" t="s">
        <v>219</v>
      </c>
      <c r="W28" s="88" t="s">
        <v>297</v>
      </c>
      <c r="X28" s="88" t="s">
        <v>298</v>
      </c>
      <c r="Y28" s="89" t="s">
        <v>299</v>
      </c>
      <c r="Z28" s="88" t="s">
        <v>219</v>
      </c>
      <c r="AA28" s="88" t="s">
        <v>297</v>
      </c>
      <c r="AB28" s="88" t="s">
        <v>300</v>
      </c>
      <c r="AC28" s="850" t="s">
        <v>1038</v>
      </c>
      <c r="AD28" s="78"/>
      <c r="AE28" s="708" t="s">
        <v>304</v>
      </c>
      <c r="AF28" s="701" t="s">
        <v>305</v>
      </c>
      <c r="AG28" s="701" t="s">
        <v>219</v>
      </c>
      <c r="AH28" s="984" t="s">
        <v>251</v>
      </c>
      <c r="AI28" s="701" t="s">
        <v>306</v>
      </c>
      <c r="AJ28" s="702" t="s">
        <v>307</v>
      </c>
      <c r="AK28" s="701" t="s">
        <v>305</v>
      </c>
      <c r="AL28" s="701" t="s">
        <v>219</v>
      </c>
      <c r="AM28" s="701" t="s">
        <v>251</v>
      </c>
      <c r="AN28" s="703" t="s">
        <v>309</v>
      </c>
      <c r="AO28" s="850" t="s">
        <v>1038</v>
      </c>
    </row>
    <row r="29" spans="1:41" s="80" customFormat="1" ht="15.75">
      <c r="A29" s="983">
        <v>2</v>
      </c>
      <c r="B29" s="988" t="s">
        <v>2402</v>
      </c>
      <c r="C29" s="701">
        <v>15427</v>
      </c>
      <c r="D29" s="701">
        <v>1403</v>
      </c>
      <c r="E29" s="702"/>
      <c r="F29" s="701"/>
      <c r="G29" s="701"/>
      <c r="H29" s="703"/>
      <c r="I29" s="1159"/>
      <c r="J29" s="78"/>
      <c r="K29" s="983">
        <v>2</v>
      </c>
      <c r="L29" s="988" t="s">
        <v>2402</v>
      </c>
      <c r="M29" s="701">
        <v>15427</v>
      </c>
      <c r="N29" s="701">
        <v>1403</v>
      </c>
      <c r="O29" s="702"/>
      <c r="P29" s="701"/>
      <c r="Q29" s="701"/>
      <c r="R29" s="703"/>
      <c r="S29" s="1159"/>
      <c r="T29" s="78"/>
      <c r="U29" s="983">
        <v>2</v>
      </c>
      <c r="V29" s="988" t="s">
        <v>2402</v>
      </c>
      <c r="W29" s="701">
        <v>15427</v>
      </c>
      <c r="X29" s="701">
        <v>1403</v>
      </c>
      <c r="Y29" s="702"/>
      <c r="Z29" s="701"/>
      <c r="AA29" s="701"/>
      <c r="AB29" s="703"/>
      <c r="AC29" s="1159"/>
      <c r="AD29" s="78"/>
      <c r="AE29" s="803" t="s">
        <v>2462</v>
      </c>
      <c r="AF29" s="821">
        <v>1411</v>
      </c>
      <c r="AG29" s="988" t="s">
        <v>2402</v>
      </c>
      <c r="AH29" s="991">
        <v>11</v>
      </c>
      <c r="AI29" s="735">
        <v>0</v>
      </c>
      <c r="AJ29" s="844"/>
      <c r="AK29" s="845"/>
      <c r="AL29" s="845"/>
      <c r="AM29" s="845"/>
      <c r="AN29" s="1007"/>
      <c r="AO29" s="1386"/>
    </row>
    <row r="30" spans="1:41" s="80" customFormat="1" ht="15.75">
      <c r="A30" s="983">
        <v>1</v>
      </c>
      <c r="B30" s="988" t="s">
        <v>2403</v>
      </c>
      <c r="C30" s="701">
        <v>92</v>
      </c>
      <c r="D30" s="701">
        <v>8</v>
      </c>
      <c r="E30" s="702"/>
      <c r="F30" s="701"/>
      <c r="G30" s="701"/>
      <c r="H30" s="703"/>
      <c r="I30" s="1160"/>
      <c r="J30" s="78"/>
      <c r="K30" s="983">
        <v>1</v>
      </c>
      <c r="L30" s="988" t="s">
        <v>2403</v>
      </c>
      <c r="M30" s="701">
        <v>92</v>
      </c>
      <c r="N30" s="701">
        <v>8</v>
      </c>
      <c r="O30" s="702"/>
      <c r="P30" s="701"/>
      <c r="Q30" s="701"/>
      <c r="R30" s="703"/>
      <c r="S30" s="1160"/>
      <c r="T30" s="78"/>
      <c r="U30" s="983">
        <v>1</v>
      </c>
      <c r="V30" s="988" t="s">
        <v>2403</v>
      </c>
      <c r="W30" s="701">
        <v>92</v>
      </c>
      <c r="X30" s="701">
        <v>8</v>
      </c>
      <c r="Y30" s="702"/>
      <c r="Z30" s="701"/>
      <c r="AA30" s="701"/>
      <c r="AB30" s="703"/>
      <c r="AC30" s="1160"/>
      <c r="AD30" s="78"/>
      <c r="AE30" s="803" t="s">
        <v>2463</v>
      </c>
      <c r="AF30" s="701">
        <v>1410</v>
      </c>
      <c r="AG30" s="988" t="s">
        <v>2402</v>
      </c>
      <c r="AH30" s="991">
        <v>11</v>
      </c>
      <c r="AI30" s="735">
        <v>0</v>
      </c>
      <c r="AJ30" s="844"/>
      <c r="AK30" s="845"/>
      <c r="AL30" s="845"/>
      <c r="AM30" s="845"/>
      <c r="AN30" s="1007"/>
      <c r="AO30" s="1386"/>
    </row>
    <row r="31" spans="1:41" s="80" customFormat="1" thickBot="1">
      <c r="A31" s="979"/>
      <c r="B31" s="986"/>
      <c r="C31" s="986"/>
      <c r="D31" s="986"/>
      <c r="E31" s="985">
        <v>1</v>
      </c>
      <c r="F31" s="826" t="s">
        <v>2406</v>
      </c>
      <c r="G31" s="986">
        <v>194</v>
      </c>
      <c r="H31" s="987">
        <v>22</v>
      </c>
      <c r="I31" s="1161"/>
      <c r="J31" s="78"/>
      <c r="K31" s="979"/>
      <c r="L31" s="986"/>
      <c r="M31" s="986"/>
      <c r="N31" s="986"/>
      <c r="O31" s="985">
        <v>1</v>
      </c>
      <c r="P31" s="826" t="s">
        <v>2406</v>
      </c>
      <c r="Q31" s="986">
        <v>194</v>
      </c>
      <c r="R31" s="987">
        <v>22</v>
      </c>
      <c r="S31" s="1161"/>
      <c r="T31" s="78"/>
      <c r="U31" s="979"/>
      <c r="V31" s="986"/>
      <c r="W31" s="986"/>
      <c r="X31" s="986"/>
      <c r="Y31" s="985">
        <v>1</v>
      </c>
      <c r="Z31" s="826" t="s">
        <v>2406</v>
      </c>
      <c r="AA31" s="986">
        <v>194</v>
      </c>
      <c r="AB31" s="987">
        <v>22</v>
      </c>
      <c r="AC31" s="1161"/>
      <c r="AD31" s="78"/>
      <c r="AE31" s="803" t="s">
        <v>1090</v>
      </c>
      <c r="AF31" s="701" t="s">
        <v>1090</v>
      </c>
      <c r="AG31" s="701" t="s">
        <v>1090</v>
      </c>
      <c r="AH31" s="701" t="s">
        <v>1090</v>
      </c>
      <c r="AI31" s="735" t="s">
        <v>1090</v>
      </c>
      <c r="AJ31" s="844"/>
      <c r="AK31" s="845"/>
      <c r="AL31" s="845"/>
      <c r="AM31" s="845"/>
      <c r="AN31" s="1007"/>
      <c r="AO31" s="1386"/>
    </row>
    <row r="32" spans="1:41" s="80" customFormat="1">
      <c r="A32" s="99"/>
      <c r="B32" s="99"/>
      <c r="C32" s="99"/>
      <c r="D32" s="99"/>
      <c r="E32" s="99"/>
      <c r="F32" s="99"/>
      <c r="G32" s="99"/>
      <c r="H32" s="99"/>
      <c r="I32" s="99"/>
      <c r="J32" s="78"/>
      <c r="K32" s="99"/>
      <c r="L32" s="99"/>
      <c r="M32" s="99"/>
      <c r="N32" s="99"/>
      <c r="O32" s="99"/>
      <c r="P32" s="99"/>
      <c r="Q32" s="99"/>
      <c r="R32" s="99"/>
      <c r="S32" s="99"/>
      <c r="T32" s="78"/>
      <c r="U32" s="99"/>
      <c r="V32" s="99"/>
      <c r="W32" s="99"/>
      <c r="X32" s="99"/>
      <c r="Y32" s="99"/>
      <c r="Z32" s="99"/>
      <c r="AA32" s="99"/>
      <c r="AB32" s="99"/>
      <c r="AC32" s="99"/>
      <c r="AD32" s="78"/>
      <c r="AE32" s="803" t="s">
        <v>1090</v>
      </c>
      <c r="AF32" s="701" t="s">
        <v>1090</v>
      </c>
      <c r="AG32" s="701" t="s">
        <v>1090</v>
      </c>
      <c r="AH32" s="701" t="s">
        <v>1090</v>
      </c>
      <c r="AI32" s="735" t="s">
        <v>1090</v>
      </c>
      <c r="AJ32" s="844"/>
      <c r="AK32" s="845"/>
      <c r="AL32" s="845"/>
      <c r="AM32" s="845"/>
      <c r="AN32" s="1007"/>
      <c r="AO32" s="1386"/>
    </row>
    <row r="33" spans="1:41" s="80" customFormat="1">
      <c r="A33" s="99"/>
      <c r="B33" s="99"/>
      <c r="C33" s="99"/>
      <c r="D33" s="99"/>
      <c r="E33" s="99"/>
      <c r="F33" s="99"/>
      <c r="G33" s="99"/>
      <c r="H33" s="99"/>
      <c r="I33" s="99"/>
      <c r="J33" s="78"/>
      <c r="K33" s="99"/>
      <c r="L33" s="99"/>
      <c r="M33" s="99"/>
      <c r="N33" s="99"/>
      <c r="O33" s="99"/>
      <c r="P33" s="99"/>
      <c r="Q33" s="99"/>
      <c r="R33" s="99"/>
      <c r="S33" s="99"/>
      <c r="T33" s="78"/>
      <c r="U33" s="99"/>
      <c r="V33" s="99"/>
      <c r="W33" s="99"/>
      <c r="X33" s="99"/>
      <c r="Y33" s="99"/>
      <c r="Z33" s="99"/>
      <c r="AA33" s="99"/>
      <c r="AB33" s="99"/>
      <c r="AC33" s="99"/>
      <c r="AD33" s="78"/>
      <c r="AE33" s="803" t="s">
        <v>2464</v>
      </c>
      <c r="AF33" s="701">
        <v>2</v>
      </c>
      <c r="AG33" s="988" t="s">
        <v>2403</v>
      </c>
      <c r="AH33" s="991">
        <v>13</v>
      </c>
      <c r="AI33" s="735">
        <v>0</v>
      </c>
      <c r="AJ33" s="844"/>
      <c r="AK33" s="845"/>
      <c r="AL33" s="845"/>
      <c r="AM33" s="845"/>
      <c r="AN33" s="1007"/>
      <c r="AO33" s="1386"/>
    </row>
    <row r="34" spans="1:41">
      <c r="A34" s="99"/>
      <c r="B34" s="99"/>
      <c r="C34" s="99"/>
      <c r="D34" s="99"/>
      <c r="E34" s="99"/>
      <c r="F34" s="99"/>
      <c r="G34" s="99"/>
      <c r="H34" s="99"/>
      <c r="I34" s="99"/>
      <c r="J34" s="78"/>
      <c r="T34" s="78"/>
      <c r="AD34" s="78"/>
      <c r="AE34" s="803" t="s">
        <v>2465</v>
      </c>
      <c r="AF34" s="701">
        <v>1</v>
      </c>
      <c r="AG34" s="988" t="s">
        <v>2403</v>
      </c>
      <c r="AH34" s="991">
        <v>1</v>
      </c>
      <c r="AI34" s="735">
        <v>0</v>
      </c>
      <c r="AJ34" s="844"/>
      <c r="AK34" s="845"/>
      <c r="AL34" s="845"/>
      <c r="AM34" s="845"/>
      <c r="AN34" s="1007"/>
      <c r="AO34" s="1386"/>
    </row>
    <row r="35" spans="1:41">
      <c r="A35" s="99"/>
      <c r="B35" s="99"/>
      <c r="C35" s="99"/>
      <c r="D35" s="99"/>
      <c r="E35" s="99"/>
      <c r="F35" s="99"/>
      <c r="G35" s="99"/>
      <c r="H35" s="99"/>
      <c r="I35" s="99"/>
      <c r="AE35" s="832"/>
      <c r="AF35" s="701"/>
      <c r="AG35" s="701"/>
      <c r="AH35" s="991"/>
      <c r="AI35" s="845"/>
      <c r="AJ35" s="843" t="s">
        <v>2466</v>
      </c>
      <c r="AK35" s="701">
        <v>1</v>
      </c>
      <c r="AL35" s="988" t="s">
        <v>2406</v>
      </c>
      <c r="AM35" s="701">
        <v>5</v>
      </c>
      <c r="AN35" s="703">
        <v>0</v>
      </c>
      <c r="AO35" s="1386"/>
    </row>
    <row r="36" spans="1:41">
      <c r="A36" s="99"/>
      <c r="B36" s="99"/>
      <c r="C36" s="99"/>
      <c r="D36" s="99"/>
      <c r="E36" s="99"/>
      <c r="F36" s="99"/>
      <c r="G36" s="99"/>
      <c r="H36" s="99"/>
      <c r="I36" s="99"/>
      <c r="AE36" s="832"/>
      <c r="AF36" s="701"/>
      <c r="AG36" s="701"/>
      <c r="AH36" s="991"/>
      <c r="AI36" s="845"/>
      <c r="AJ36" s="843" t="s">
        <v>2467</v>
      </c>
      <c r="AK36" s="701">
        <v>2</v>
      </c>
      <c r="AL36" s="988" t="s">
        <v>2406</v>
      </c>
      <c r="AM36" s="701">
        <v>9</v>
      </c>
      <c r="AN36" s="703">
        <v>0</v>
      </c>
      <c r="AO36" s="1386"/>
    </row>
    <row r="37" spans="1:41">
      <c r="A37" s="99"/>
      <c r="B37" s="99"/>
      <c r="C37" s="99"/>
      <c r="D37" s="99"/>
      <c r="E37" s="99"/>
      <c r="F37" s="99"/>
      <c r="G37" s="99"/>
      <c r="H37" s="99"/>
      <c r="I37" s="99"/>
      <c r="AE37" s="803"/>
      <c r="AF37" s="701"/>
      <c r="AG37" s="994"/>
      <c r="AH37" s="991"/>
      <c r="AI37" s="735"/>
      <c r="AJ37" s="702" t="s">
        <v>1090</v>
      </c>
      <c r="AK37" s="701" t="s">
        <v>1090</v>
      </c>
      <c r="AL37" s="701" t="s">
        <v>1090</v>
      </c>
      <c r="AM37" s="701" t="s">
        <v>1090</v>
      </c>
      <c r="AN37" s="703" t="s">
        <v>1090</v>
      </c>
      <c r="AO37" s="1386"/>
    </row>
    <row r="38" spans="1:41">
      <c r="A38" s="99"/>
      <c r="B38" s="99"/>
      <c r="C38" s="99"/>
      <c r="D38" s="99"/>
      <c r="E38" s="99"/>
      <c r="F38" s="99"/>
      <c r="G38" s="99"/>
      <c r="H38" s="99"/>
      <c r="I38" s="99"/>
      <c r="AE38" s="803"/>
      <c r="AF38" s="701"/>
      <c r="AG38" s="994"/>
      <c r="AH38" s="991"/>
      <c r="AI38" s="735"/>
      <c r="AJ38" s="702" t="s">
        <v>1090</v>
      </c>
      <c r="AK38" s="701" t="s">
        <v>1090</v>
      </c>
      <c r="AL38" s="701" t="s">
        <v>1090</v>
      </c>
      <c r="AM38" s="701" t="s">
        <v>1090</v>
      </c>
      <c r="AN38" s="703" t="s">
        <v>1090</v>
      </c>
      <c r="AO38" s="1386"/>
    </row>
    <row r="39" spans="1:41">
      <c r="A39" s="99"/>
      <c r="B39" s="99"/>
      <c r="C39" s="99"/>
      <c r="D39" s="99"/>
      <c r="E39" s="99"/>
      <c r="F39" s="99"/>
      <c r="G39" s="99"/>
      <c r="H39" s="99"/>
      <c r="I39" s="99"/>
      <c r="AE39" s="993"/>
      <c r="AF39" s="701"/>
      <c r="AG39" s="994"/>
      <c r="AH39" s="991"/>
      <c r="AI39" s="735"/>
      <c r="AJ39" s="844" t="s">
        <v>2468</v>
      </c>
      <c r="AK39" s="845">
        <v>21</v>
      </c>
      <c r="AL39" s="988" t="s">
        <v>2406</v>
      </c>
      <c r="AM39" s="701">
        <v>9</v>
      </c>
      <c r="AN39" s="703">
        <v>0</v>
      </c>
      <c r="AO39" s="1386"/>
    </row>
    <row r="40" spans="1:41" ht="17.25" thickBot="1">
      <c r="A40" s="99"/>
      <c r="B40" s="99"/>
      <c r="C40" s="99"/>
      <c r="D40" s="99"/>
      <c r="E40" s="99"/>
      <c r="F40" s="99"/>
      <c r="G40" s="99"/>
      <c r="H40" s="99"/>
      <c r="I40" s="99"/>
      <c r="AE40" s="754"/>
      <c r="AF40" s="748"/>
      <c r="AG40" s="748"/>
      <c r="AH40" s="748"/>
      <c r="AI40" s="749"/>
      <c r="AJ40" s="780" t="s">
        <v>2469</v>
      </c>
      <c r="AK40" s="986">
        <v>22</v>
      </c>
      <c r="AL40" s="986" t="s">
        <v>2406</v>
      </c>
      <c r="AM40" s="986">
        <v>9</v>
      </c>
      <c r="AN40" s="987">
        <v>0</v>
      </c>
      <c r="AO40" s="1387"/>
    </row>
    <row r="41" spans="1:41" s="1009" customFormat="1"/>
    <row r="42" spans="1:41" s="1009" customFormat="1" ht="17.25" thickBot="1"/>
    <row r="43" spans="1:41" s="80" customFormat="1" ht="16.5" customHeight="1" thickBot="1">
      <c r="A43" s="1175" t="s">
        <v>2479</v>
      </c>
      <c r="B43" s="1176"/>
      <c r="C43" s="1176"/>
      <c r="D43" s="1176"/>
      <c r="E43" s="1176"/>
      <c r="F43" s="1176"/>
      <c r="G43" s="1176"/>
      <c r="H43" s="1177"/>
      <c r="J43" s="78"/>
      <c r="K43" s="1175" t="s">
        <v>2480</v>
      </c>
      <c r="L43" s="1176"/>
      <c r="M43" s="1176"/>
      <c r="N43" s="1176"/>
      <c r="O43" s="1176"/>
      <c r="P43" s="1176"/>
      <c r="Q43" s="1176"/>
      <c r="R43" s="1177"/>
      <c r="T43" s="78"/>
      <c r="U43" s="1175" t="s">
        <v>509</v>
      </c>
      <c r="V43" s="1176"/>
      <c r="W43" s="1176"/>
      <c r="X43" s="1176"/>
      <c r="Y43" s="1176"/>
      <c r="Z43" s="1176"/>
      <c r="AA43" s="1176"/>
      <c r="AB43" s="1177"/>
      <c r="AD43" s="78"/>
      <c r="AE43" s="1262" t="s">
        <v>2481</v>
      </c>
      <c r="AF43" s="1263"/>
      <c r="AG43" s="1263"/>
      <c r="AH43" s="1263"/>
      <c r="AI43" s="1263"/>
      <c r="AJ43" s="1263"/>
      <c r="AK43" s="1263"/>
      <c r="AL43" s="1263"/>
      <c r="AM43" s="1263"/>
      <c r="AN43" s="1264"/>
      <c r="AO43" s="78"/>
    </row>
    <row r="44" spans="1:41" s="80" customFormat="1" ht="31.5">
      <c r="A44" s="1181" t="s">
        <v>293</v>
      </c>
      <c r="B44" s="1182"/>
      <c r="C44" s="1182"/>
      <c r="D44" s="1183"/>
      <c r="E44" s="1184" t="s">
        <v>294</v>
      </c>
      <c r="F44" s="1185"/>
      <c r="G44" s="1182"/>
      <c r="H44" s="1183"/>
      <c r="I44" s="849" t="s">
        <v>1396</v>
      </c>
      <c r="J44" s="78"/>
      <c r="K44" s="1181" t="s">
        <v>293</v>
      </c>
      <c r="L44" s="1182"/>
      <c r="M44" s="1182"/>
      <c r="N44" s="1183"/>
      <c r="O44" s="1184" t="s">
        <v>294</v>
      </c>
      <c r="P44" s="1185"/>
      <c r="Q44" s="1182"/>
      <c r="R44" s="1183"/>
      <c r="S44" s="849" t="s">
        <v>1396</v>
      </c>
      <c r="T44" s="78"/>
      <c r="U44" s="1181" t="s">
        <v>293</v>
      </c>
      <c r="V44" s="1182"/>
      <c r="W44" s="1182"/>
      <c r="X44" s="1183"/>
      <c r="Y44" s="1184" t="s">
        <v>294</v>
      </c>
      <c r="Z44" s="1185"/>
      <c r="AA44" s="1182"/>
      <c r="AB44" s="1183"/>
      <c r="AC44" s="849" t="s">
        <v>1396</v>
      </c>
      <c r="AD44" s="78"/>
      <c r="AE44" s="1162" t="s">
        <v>293</v>
      </c>
      <c r="AF44" s="1163"/>
      <c r="AG44" s="1163"/>
      <c r="AH44" s="1164"/>
      <c r="AI44" s="1164"/>
      <c r="AJ44" s="1165" t="s">
        <v>295</v>
      </c>
      <c r="AK44" s="1166"/>
      <c r="AL44" s="1163"/>
      <c r="AM44" s="1163"/>
      <c r="AN44" s="1167"/>
      <c r="AO44" s="849" t="s">
        <v>1396</v>
      </c>
    </row>
    <row r="45" spans="1:41" s="80" customFormat="1" ht="63">
      <c r="A45" s="990" t="s">
        <v>296</v>
      </c>
      <c r="B45" s="88" t="s">
        <v>219</v>
      </c>
      <c r="C45" s="88" t="s">
        <v>297</v>
      </c>
      <c r="D45" s="88" t="s">
        <v>298</v>
      </c>
      <c r="E45" s="89" t="s">
        <v>299</v>
      </c>
      <c r="F45" s="88" t="s">
        <v>219</v>
      </c>
      <c r="G45" s="88" t="s">
        <v>297</v>
      </c>
      <c r="H45" s="88" t="s">
        <v>300</v>
      </c>
      <c r="I45" s="850" t="s">
        <v>1038</v>
      </c>
      <c r="J45" s="78"/>
      <c r="K45" s="990" t="s">
        <v>296</v>
      </c>
      <c r="L45" s="88" t="s">
        <v>219</v>
      </c>
      <c r="M45" s="88" t="s">
        <v>297</v>
      </c>
      <c r="N45" s="88" t="s">
        <v>298</v>
      </c>
      <c r="O45" s="89" t="s">
        <v>299</v>
      </c>
      <c r="P45" s="88" t="s">
        <v>219</v>
      </c>
      <c r="Q45" s="88" t="s">
        <v>297</v>
      </c>
      <c r="R45" s="88" t="s">
        <v>300</v>
      </c>
      <c r="S45" s="850" t="s">
        <v>1038</v>
      </c>
      <c r="T45" s="78"/>
      <c r="U45" s="990" t="s">
        <v>296</v>
      </c>
      <c r="V45" s="88" t="s">
        <v>219</v>
      </c>
      <c r="W45" s="88" t="s">
        <v>297</v>
      </c>
      <c r="X45" s="88" t="s">
        <v>298</v>
      </c>
      <c r="Y45" s="89" t="s">
        <v>299</v>
      </c>
      <c r="Z45" s="88" t="s">
        <v>219</v>
      </c>
      <c r="AA45" s="88" t="s">
        <v>297</v>
      </c>
      <c r="AB45" s="88" t="s">
        <v>300</v>
      </c>
      <c r="AC45" s="850" t="s">
        <v>1038</v>
      </c>
      <c r="AD45" s="78"/>
      <c r="AE45" s="708" t="s">
        <v>304</v>
      </c>
      <c r="AF45" s="701" t="s">
        <v>305</v>
      </c>
      <c r="AG45" s="701" t="s">
        <v>219</v>
      </c>
      <c r="AH45" s="984" t="s">
        <v>251</v>
      </c>
      <c r="AI45" s="701" t="s">
        <v>306</v>
      </c>
      <c r="AJ45" s="702" t="s">
        <v>307</v>
      </c>
      <c r="AK45" s="701" t="s">
        <v>305</v>
      </c>
      <c r="AL45" s="701" t="s">
        <v>219</v>
      </c>
      <c r="AM45" s="701" t="s">
        <v>251</v>
      </c>
      <c r="AN45" s="703" t="s">
        <v>309</v>
      </c>
      <c r="AO45" s="850" t="s">
        <v>1038</v>
      </c>
    </row>
    <row r="46" spans="1:41" s="80" customFormat="1" ht="15.75">
      <c r="A46" s="1214" t="s">
        <v>310</v>
      </c>
      <c r="B46" s="1212"/>
      <c r="C46" s="1212"/>
      <c r="D46" s="1215"/>
      <c r="E46" s="702"/>
      <c r="F46" s="701"/>
      <c r="G46" s="701"/>
      <c r="H46" s="703"/>
      <c r="I46" s="1159"/>
      <c r="J46" s="78"/>
      <c r="K46" s="1214" t="s">
        <v>310</v>
      </c>
      <c r="L46" s="1212"/>
      <c r="M46" s="1212"/>
      <c r="N46" s="1215"/>
      <c r="O46" s="702"/>
      <c r="P46" s="701"/>
      <c r="Q46" s="701"/>
      <c r="R46" s="703"/>
      <c r="S46" s="1159"/>
      <c r="T46" s="78"/>
      <c r="U46" s="1214" t="s">
        <v>310</v>
      </c>
      <c r="V46" s="1212"/>
      <c r="W46" s="1212"/>
      <c r="X46" s="1215"/>
      <c r="Y46" s="702"/>
      <c r="Z46" s="701"/>
      <c r="AA46" s="701"/>
      <c r="AB46" s="703"/>
      <c r="AC46" s="1159"/>
      <c r="AD46" s="78"/>
      <c r="AE46" s="1214" t="s">
        <v>310</v>
      </c>
      <c r="AF46" s="1212"/>
      <c r="AG46" s="1212"/>
      <c r="AH46" s="1212"/>
      <c r="AI46" s="1215"/>
      <c r="AJ46" s="844"/>
      <c r="AK46" s="845"/>
      <c r="AL46" s="845"/>
      <c r="AM46" s="845"/>
      <c r="AN46" s="1007"/>
      <c r="AO46" s="1159"/>
    </row>
    <row r="47" spans="1:41" s="80" customFormat="1" ht="15.75">
      <c r="A47" s="983"/>
      <c r="B47" s="988"/>
      <c r="C47" s="701"/>
      <c r="D47" s="701"/>
      <c r="E47" s="702">
        <v>1</v>
      </c>
      <c r="F47" s="701">
        <v>23004</v>
      </c>
      <c r="G47" s="701">
        <v>182</v>
      </c>
      <c r="H47" s="703">
        <v>17</v>
      </c>
      <c r="I47" s="1160"/>
      <c r="J47" s="78"/>
      <c r="K47" s="983"/>
      <c r="L47" s="988"/>
      <c r="M47" s="701"/>
      <c r="N47" s="701"/>
      <c r="O47" s="702">
        <v>1</v>
      </c>
      <c r="P47" s="701">
        <v>23004</v>
      </c>
      <c r="Q47" s="701">
        <v>182</v>
      </c>
      <c r="R47" s="703">
        <v>17</v>
      </c>
      <c r="S47" s="1160"/>
      <c r="T47" s="78"/>
      <c r="U47" s="983"/>
      <c r="V47" s="988"/>
      <c r="W47" s="701"/>
      <c r="X47" s="701"/>
      <c r="Y47" s="702">
        <v>1</v>
      </c>
      <c r="Z47" s="701">
        <v>23004</v>
      </c>
      <c r="AA47" s="701">
        <v>182</v>
      </c>
      <c r="AB47" s="703">
        <v>17</v>
      </c>
      <c r="AC47" s="1160"/>
      <c r="AD47" s="78"/>
      <c r="AE47" s="803"/>
      <c r="AF47" s="701"/>
      <c r="AG47" s="988"/>
      <c r="AH47" s="991"/>
      <c r="AI47" s="735"/>
      <c r="AJ47" s="846" t="s">
        <v>2484</v>
      </c>
      <c r="AK47" s="845">
        <v>1</v>
      </c>
      <c r="AL47" s="845">
        <v>23004</v>
      </c>
      <c r="AM47" s="845">
        <v>6</v>
      </c>
      <c r="AN47" s="1007">
        <v>0</v>
      </c>
      <c r="AO47" s="1160"/>
    </row>
    <row r="48" spans="1:41" s="80" customFormat="1" ht="15.75">
      <c r="A48" s="788"/>
      <c r="B48" s="813"/>
      <c r="C48" s="713"/>
      <c r="D48" s="713"/>
      <c r="E48" s="712">
        <v>2</v>
      </c>
      <c r="F48" s="701">
        <v>23005</v>
      </c>
      <c r="G48" s="713">
        <v>448</v>
      </c>
      <c r="H48" s="714">
        <v>28</v>
      </c>
      <c r="I48" s="1160"/>
      <c r="J48" s="78"/>
      <c r="K48" s="788"/>
      <c r="L48" s="813"/>
      <c r="M48" s="713"/>
      <c r="N48" s="713"/>
      <c r="O48" s="712">
        <v>2</v>
      </c>
      <c r="P48" s="701">
        <v>23005</v>
      </c>
      <c r="Q48" s="713">
        <v>448</v>
      </c>
      <c r="R48" s="714">
        <v>28</v>
      </c>
      <c r="S48" s="1160"/>
      <c r="T48" s="78"/>
      <c r="U48" s="788"/>
      <c r="V48" s="813"/>
      <c r="W48" s="713"/>
      <c r="X48" s="713"/>
      <c r="Y48" s="712">
        <v>2</v>
      </c>
      <c r="Z48" s="701">
        <v>23005</v>
      </c>
      <c r="AA48" s="713">
        <v>448</v>
      </c>
      <c r="AB48" s="714">
        <v>28</v>
      </c>
      <c r="AC48" s="1160"/>
      <c r="AD48" s="78"/>
      <c r="AE48" s="803"/>
      <c r="AF48" s="701"/>
      <c r="AG48" s="701"/>
      <c r="AH48" s="701"/>
      <c r="AI48" s="735"/>
      <c r="AJ48" s="844" t="s">
        <v>2485</v>
      </c>
      <c r="AK48" s="845">
        <v>2</v>
      </c>
      <c r="AL48" s="845">
        <v>23004</v>
      </c>
      <c r="AM48" s="845">
        <v>11</v>
      </c>
      <c r="AN48" s="1007">
        <v>0</v>
      </c>
      <c r="AO48" s="1160"/>
    </row>
    <row r="49" spans="1:41" s="80" customFormat="1" ht="15.75">
      <c r="A49" s="788"/>
      <c r="B49" s="813"/>
      <c r="C49" s="713"/>
      <c r="D49" s="713"/>
      <c r="E49" s="702">
        <v>3</v>
      </c>
      <c r="F49" s="713">
        <v>23006</v>
      </c>
      <c r="G49" s="713">
        <v>364</v>
      </c>
      <c r="H49" s="714">
        <v>28</v>
      </c>
      <c r="I49" s="1160"/>
      <c r="J49" s="78"/>
      <c r="K49" s="788"/>
      <c r="L49" s="813"/>
      <c r="M49" s="713"/>
      <c r="N49" s="713"/>
      <c r="O49" s="702">
        <v>3</v>
      </c>
      <c r="P49" s="713">
        <v>23006</v>
      </c>
      <c r="Q49" s="713">
        <v>364</v>
      </c>
      <c r="R49" s="714">
        <v>28</v>
      </c>
      <c r="S49" s="1160"/>
      <c r="T49" s="78"/>
      <c r="U49" s="788"/>
      <c r="V49" s="813"/>
      <c r="W49" s="713"/>
      <c r="X49" s="713"/>
      <c r="Y49" s="702">
        <v>3</v>
      </c>
      <c r="Z49" s="713">
        <v>23006</v>
      </c>
      <c r="AA49" s="713">
        <v>364</v>
      </c>
      <c r="AB49" s="714">
        <v>28</v>
      </c>
      <c r="AC49" s="1160"/>
      <c r="AD49" s="78"/>
      <c r="AE49" s="803"/>
      <c r="AF49" s="701"/>
      <c r="AG49" s="988"/>
      <c r="AH49" s="991"/>
      <c r="AI49" s="735"/>
      <c r="AJ49" s="844" t="s">
        <v>1090</v>
      </c>
      <c r="AK49" s="845" t="s">
        <v>1090</v>
      </c>
      <c r="AL49" s="845" t="s">
        <v>1090</v>
      </c>
      <c r="AM49" s="845" t="s">
        <v>1090</v>
      </c>
      <c r="AN49" s="1007" t="s">
        <v>1090</v>
      </c>
      <c r="AO49" s="1160"/>
    </row>
    <row r="50" spans="1:41" s="80" customFormat="1" ht="15.75">
      <c r="A50" s="788"/>
      <c r="B50" s="813"/>
      <c r="C50" s="713"/>
      <c r="D50" s="713"/>
      <c r="E50" s="712">
        <v>4</v>
      </c>
      <c r="F50" s="713">
        <v>23007</v>
      </c>
      <c r="G50" s="713">
        <v>308</v>
      </c>
      <c r="H50" s="714">
        <v>28</v>
      </c>
      <c r="I50" s="1160"/>
      <c r="J50" s="78"/>
      <c r="K50" s="788"/>
      <c r="L50" s="813"/>
      <c r="M50" s="713"/>
      <c r="N50" s="713"/>
      <c r="O50" s="712">
        <v>4</v>
      </c>
      <c r="P50" s="713">
        <v>23007</v>
      </c>
      <c r="Q50" s="713">
        <v>308</v>
      </c>
      <c r="R50" s="714">
        <v>28</v>
      </c>
      <c r="S50" s="1160"/>
      <c r="T50" s="78"/>
      <c r="U50" s="788"/>
      <c r="V50" s="813"/>
      <c r="W50" s="713"/>
      <c r="X50" s="713"/>
      <c r="Y50" s="712">
        <v>4</v>
      </c>
      <c r="Z50" s="713">
        <v>23007</v>
      </c>
      <c r="AA50" s="713">
        <v>308</v>
      </c>
      <c r="AB50" s="714">
        <v>28</v>
      </c>
      <c r="AC50" s="1160"/>
      <c r="AD50" s="78"/>
      <c r="AE50" s="803"/>
      <c r="AF50" s="701"/>
      <c r="AG50" s="988"/>
      <c r="AH50" s="991"/>
      <c r="AI50" s="735"/>
      <c r="AJ50" s="844" t="s">
        <v>1090</v>
      </c>
      <c r="AK50" s="845" t="s">
        <v>1090</v>
      </c>
      <c r="AL50" s="845" t="s">
        <v>1090</v>
      </c>
      <c r="AM50" s="845" t="s">
        <v>1090</v>
      </c>
      <c r="AN50" s="1007" t="s">
        <v>1090</v>
      </c>
      <c r="AO50" s="1160"/>
    </row>
    <row r="51" spans="1:41" s="80" customFormat="1" ht="15.75">
      <c r="A51" s="788"/>
      <c r="B51" s="813"/>
      <c r="C51" s="713"/>
      <c r="D51" s="713"/>
      <c r="E51" s="702">
        <v>5</v>
      </c>
      <c r="F51" s="713">
        <v>23008</v>
      </c>
      <c r="G51" s="713">
        <v>22136</v>
      </c>
      <c r="H51" s="714">
        <v>2013</v>
      </c>
      <c r="I51" s="1160"/>
      <c r="J51" s="78"/>
      <c r="K51" s="788"/>
      <c r="L51" s="813"/>
      <c r="M51" s="713"/>
      <c r="N51" s="713"/>
      <c r="O51" s="702">
        <v>5</v>
      </c>
      <c r="P51" s="713">
        <v>23008</v>
      </c>
      <c r="Q51" s="713">
        <v>22136</v>
      </c>
      <c r="R51" s="714">
        <v>2013</v>
      </c>
      <c r="S51" s="1160"/>
      <c r="T51" s="78"/>
      <c r="U51" s="788"/>
      <c r="V51" s="813"/>
      <c r="W51" s="713"/>
      <c r="X51" s="713"/>
      <c r="Y51" s="702">
        <v>5</v>
      </c>
      <c r="Z51" s="713">
        <v>23008</v>
      </c>
      <c r="AA51" s="713">
        <v>22136</v>
      </c>
      <c r="AB51" s="714">
        <v>2013</v>
      </c>
      <c r="AC51" s="1160"/>
      <c r="AD51" s="78"/>
      <c r="AE51" s="832"/>
      <c r="AF51" s="701"/>
      <c r="AG51" s="701"/>
      <c r="AH51" s="991"/>
      <c r="AI51" s="845"/>
      <c r="AJ51" s="843" t="s">
        <v>2482</v>
      </c>
      <c r="AK51" s="701">
        <v>2293</v>
      </c>
      <c r="AL51" s="988">
        <v>23010</v>
      </c>
      <c r="AM51" s="701">
        <v>5</v>
      </c>
      <c r="AN51" s="703">
        <v>0</v>
      </c>
      <c r="AO51" s="1160"/>
    </row>
    <row r="52" spans="1:41" s="80" customFormat="1" thickBot="1">
      <c r="A52" s="788"/>
      <c r="B52" s="813"/>
      <c r="C52" s="713"/>
      <c r="D52" s="713"/>
      <c r="E52" s="712">
        <v>6</v>
      </c>
      <c r="F52" s="713">
        <v>23009</v>
      </c>
      <c r="G52" s="713">
        <v>1620</v>
      </c>
      <c r="H52" s="714">
        <v>90</v>
      </c>
      <c r="I52" s="1160"/>
      <c r="J52" s="78"/>
      <c r="K52" s="788"/>
      <c r="L52" s="813"/>
      <c r="M52" s="713"/>
      <c r="N52" s="713"/>
      <c r="O52" s="712">
        <v>6</v>
      </c>
      <c r="P52" s="713">
        <v>23009</v>
      </c>
      <c r="Q52" s="713">
        <v>1620</v>
      </c>
      <c r="R52" s="714">
        <v>90</v>
      </c>
      <c r="S52" s="1160"/>
      <c r="T52" s="78"/>
      <c r="U52" s="788"/>
      <c r="V52" s="813"/>
      <c r="W52" s="713"/>
      <c r="X52" s="713"/>
      <c r="Y52" s="712">
        <v>6</v>
      </c>
      <c r="Z52" s="713">
        <v>23009</v>
      </c>
      <c r="AA52" s="713">
        <v>1620</v>
      </c>
      <c r="AB52" s="714">
        <v>90</v>
      </c>
      <c r="AC52" s="1160"/>
      <c r="AD52" s="78"/>
      <c r="AE52" s="778"/>
      <c r="AF52" s="986"/>
      <c r="AG52" s="986"/>
      <c r="AH52" s="992"/>
      <c r="AI52" s="848"/>
      <c r="AJ52" s="780" t="s">
        <v>2483</v>
      </c>
      <c r="AK52" s="986">
        <v>2294</v>
      </c>
      <c r="AL52" s="826">
        <v>23010</v>
      </c>
      <c r="AM52" s="986">
        <v>5</v>
      </c>
      <c r="AN52" s="987">
        <v>0</v>
      </c>
      <c r="AO52" s="1161"/>
    </row>
    <row r="53" spans="1:41" s="80" customFormat="1" ht="17.25" thickBot="1">
      <c r="A53" s="979"/>
      <c r="B53" s="986"/>
      <c r="C53" s="986"/>
      <c r="D53" s="986"/>
      <c r="E53" s="985">
        <v>7</v>
      </c>
      <c r="F53" s="826">
        <v>23010</v>
      </c>
      <c r="G53" s="986">
        <v>450</v>
      </c>
      <c r="H53" s="987">
        <v>90</v>
      </c>
      <c r="I53" s="1161"/>
      <c r="J53" s="78"/>
      <c r="K53" s="979"/>
      <c r="L53" s="986"/>
      <c r="M53" s="986"/>
      <c r="N53" s="986"/>
      <c r="O53" s="985">
        <v>7</v>
      </c>
      <c r="P53" s="826">
        <v>23010</v>
      </c>
      <c r="Q53" s="986">
        <v>450</v>
      </c>
      <c r="R53" s="987">
        <v>90</v>
      </c>
      <c r="S53" s="1161"/>
      <c r="T53" s="78"/>
      <c r="U53" s="979"/>
      <c r="V53" s="986"/>
      <c r="W53" s="986"/>
      <c r="X53" s="986"/>
      <c r="Y53" s="985">
        <v>7</v>
      </c>
      <c r="Z53" s="826">
        <v>23010</v>
      </c>
      <c r="AA53" s="986">
        <v>450</v>
      </c>
      <c r="AB53" s="987">
        <v>90</v>
      </c>
      <c r="AC53" s="1161"/>
      <c r="AD53" s="78"/>
      <c r="AE53" s="99"/>
      <c r="AF53" s="99"/>
      <c r="AG53" s="99"/>
      <c r="AH53" s="99"/>
      <c r="AI53" s="99"/>
      <c r="AJ53" s="99"/>
      <c r="AK53" s="99"/>
      <c r="AL53" s="99"/>
      <c r="AM53" s="99"/>
      <c r="AN53" s="99"/>
      <c r="AO53" s="99"/>
    </row>
    <row r="54" spans="1:41" s="80" customFormat="1">
      <c r="A54" s="99"/>
      <c r="B54" s="99"/>
      <c r="C54" s="99"/>
      <c r="D54" s="99"/>
      <c r="E54" s="99"/>
      <c r="F54" s="99"/>
      <c r="G54" s="99"/>
      <c r="H54" s="99"/>
      <c r="I54" s="99"/>
      <c r="J54" s="78"/>
      <c r="K54" s="99"/>
      <c r="L54" s="99"/>
      <c r="M54" s="99"/>
      <c r="N54" s="99"/>
      <c r="O54" s="99"/>
      <c r="P54" s="99"/>
      <c r="Q54" s="99"/>
      <c r="R54" s="99"/>
      <c r="S54" s="99"/>
      <c r="T54" s="78"/>
      <c r="U54" s="99"/>
      <c r="V54" s="99"/>
      <c r="W54" s="99"/>
      <c r="X54" s="99"/>
      <c r="Y54" s="99"/>
      <c r="Z54" s="99"/>
      <c r="AA54" s="99"/>
      <c r="AB54" s="99"/>
      <c r="AC54" s="99"/>
      <c r="AD54" s="78"/>
      <c r="AE54" s="99"/>
      <c r="AF54" s="99"/>
      <c r="AG54" s="99"/>
      <c r="AH54" s="99"/>
      <c r="AI54" s="99"/>
      <c r="AJ54" s="99"/>
      <c r="AK54" s="99"/>
      <c r="AL54" s="99"/>
      <c r="AM54" s="99"/>
      <c r="AN54" s="99"/>
      <c r="AO54" s="99"/>
    </row>
    <row r="55" spans="1:41" s="80" customFormat="1">
      <c r="A55" s="99"/>
      <c r="B55" s="99"/>
      <c r="C55" s="99"/>
      <c r="D55" s="99"/>
      <c r="E55" s="99"/>
      <c r="F55" s="99"/>
      <c r="G55" s="99"/>
      <c r="H55" s="99"/>
      <c r="I55" s="99"/>
      <c r="J55" s="78"/>
      <c r="K55" s="99"/>
      <c r="L55" s="99"/>
      <c r="M55" s="99"/>
      <c r="N55" s="99"/>
      <c r="O55" s="99"/>
      <c r="P55" s="99"/>
      <c r="Q55" s="99"/>
      <c r="R55" s="99"/>
      <c r="S55" s="99"/>
      <c r="T55" s="78"/>
      <c r="U55" s="99"/>
      <c r="V55" s="99"/>
      <c r="W55" s="99"/>
      <c r="X55" s="99"/>
      <c r="Y55" s="99"/>
      <c r="Z55" s="99"/>
      <c r="AA55" s="99"/>
      <c r="AB55" s="99"/>
      <c r="AC55" s="99"/>
      <c r="AD55" s="78"/>
      <c r="AE55" s="99"/>
      <c r="AF55" s="99"/>
      <c r="AG55" s="99"/>
      <c r="AH55" s="99"/>
      <c r="AI55" s="99"/>
      <c r="AJ55" s="99"/>
      <c r="AK55" s="99"/>
      <c r="AL55" s="99"/>
      <c r="AM55" s="99"/>
      <c r="AN55" s="99"/>
      <c r="AO55" s="99"/>
    </row>
    <row r="56" spans="1:41">
      <c r="A56" s="99"/>
      <c r="B56" s="99"/>
      <c r="C56" s="99"/>
      <c r="D56" s="99"/>
      <c r="E56" s="99"/>
      <c r="F56" s="99"/>
      <c r="G56" s="99"/>
      <c r="H56" s="99"/>
      <c r="I56" s="99"/>
      <c r="J56" s="78"/>
      <c r="T56" s="78"/>
      <c r="AD56" s="78"/>
    </row>
    <row r="57" spans="1:41">
      <c r="A57" s="99"/>
      <c r="B57" s="99"/>
      <c r="C57" s="99"/>
      <c r="D57" s="99"/>
      <c r="E57" s="99"/>
      <c r="F57" s="99"/>
      <c r="G57" s="99"/>
      <c r="H57" s="99"/>
      <c r="I57" s="99"/>
    </row>
    <row r="58" spans="1:41">
      <c r="A58" s="99"/>
      <c r="B58" s="99"/>
      <c r="C58" s="99"/>
      <c r="D58" s="99"/>
      <c r="E58" s="99"/>
      <c r="F58" s="99"/>
      <c r="G58" s="99"/>
      <c r="H58" s="99"/>
      <c r="I58" s="99"/>
    </row>
    <row r="59" spans="1:41">
      <c r="A59" s="99"/>
      <c r="B59" s="99"/>
      <c r="C59" s="99"/>
      <c r="D59" s="99"/>
      <c r="E59" s="99"/>
      <c r="F59" s="99"/>
      <c r="G59" s="99"/>
      <c r="H59" s="99"/>
      <c r="I59" s="99"/>
    </row>
    <row r="60" spans="1:41">
      <c r="A60" s="99"/>
      <c r="B60" s="99"/>
      <c r="C60" s="99"/>
      <c r="D60" s="99"/>
      <c r="E60" s="99"/>
      <c r="F60" s="99"/>
      <c r="G60" s="99"/>
      <c r="H60" s="99"/>
      <c r="I60" s="99"/>
    </row>
    <row r="61" spans="1:41">
      <c r="A61" s="99"/>
      <c r="B61" s="99"/>
      <c r="C61" s="99"/>
      <c r="D61" s="99"/>
      <c r="E61" s="99"/>
      <c r="F61" s="99"/>
      <c r="G61" s="99"/>
      <c r="H61" s="99"/>
      <c r="I61" s="99"/>
    </row>
    <row r="62" spans="1:41">
      <c r="A62" s="99"/>
      <c r="B62" s="99"/>
      <c r="C62" s="99"/>
      <c r="D62" s="99"/>
      <c r="E62" s="99"/>
      <c r="F62" s="99"/>
      <c r="G62" s="99"/>
      <c r="H62" s="99"/>
      <c r="I62" s="99"/>
    </row>
  </sheetData>
  <sheetProtection algorithmName="SHA-512" hashValue="UCziSkqNg9hliLhc3aJ1bebj3A4Mqdc7BEWDFgWzuvJEBSE8Ht/1wXWXmmqxoiHJiB9gxBnqUFO6u7VLEpTj7g==" saltValue="n6/yXYqEj6F8hr+gUcjAdA==" spinCount="100000" sheet="1" objects="1" scenarios="1"/>
  <protectedRanges>
    <protectedRange sqref="AO12:AO25 S12:S13 I12:I17 AC12:AC13 I29:I31 S29:S31 AC29:AC31 AO29:AO42 AC46:AC53 S46:S53 I46:I53 AO46:AO52" name="Range1"/>
  </protectedRanges>
  <mergeCells count="63">
    <mergeCell ref="A46:D46"/>
    <mergeCell ref="K46:N46"/>
    <mergeCell ref="U46:X46"/>
    <mergeCell ref="AE46:AI46"/>
    <mergeCell ref="AO46:AO52"/>
    <mergeCell ref="I46:I53"/>
    <mergeCell ref="S46:S53"/>
    <mergeCell ref="AC46:AC53"/>
    <mergeCell ref="A43:H43"/>
    <mergeCell ref="K43:R43"/>
    <mergeCell ref="U43:AB43"/>
    <mergeCell ref="AE43:AN43"/>
    <mergeCell ref="A44:D44"/>
    <mergeCell ref="E44:H44"/>
    <mergeCell ref="K44:N44"/>
    <mergeCell ref="O44:R44"/>
    <mergeCell ref="U44:X44"/>
    <mergeCell ref="Y44:AB44"/>
    <mergeCell ref="AE44:AI44"/>
    <mergeCell ref="AJ44:AN44"/>
    <mergeCell ref="AO29:AO40"/>
    <mergeCell ref="I29:I31"/>
    <mergeCell ref="S29:S31"/>
    <mergeCell ref="AC29:AC31"/>
    <mergeCell ref="A26:H26"/>
    <mergeCell ref="K26:R26"/>
    <mergeCell ref="U26:AB26"/>
    <mergeCell ref="AE26:AN26"/>
    <mergeCell ref="A27:D27"/>
    <mergeCell ref="E27:H27"/>
    <mergeCell ref="K27:N27"/>
    <mergeCell ref="O27:R27"/>
    <mergeCell ref="U27:X27"/>
    <mergeCell ref="Y27:AB27"/>
    <mergeCell ref="AE27:AI27"/>
    <mergeCell ref="AJ27:AN27"/>
    <mergeCell ref="AC12:AC19"/>
    <mergeCell ref="AJ13:AN13"/>
    <mergeCell ref="AJ15:AN15"/>
    <mergeCell ref="U10:X10"/>
    <mergeCell ref="AO12:AO23"/>
    <mergeCell ref="AJ17:AN17"/>
    <mergeCell ref="Y10:AB10"/>
    <mergeCell ref="AE10:AI10"/>
    <mergeCell ref="AJ10:AN10"/>
    <mergeCell ref="U6:AC6"/>
    <mergeCell ref="AE6:AO6"/>
    <mergeCell ref="A9:H9"/>
    <mergeCell ref="K9:R9"/>
    <mergeCell ref="U9:AB9"/>
    <mergeCell ref="AE9:AN9"/>
    <mergeCell ref="I12:I18"/>
    <mergeCell ref="A1:S1"/>
    <mergeCell ref="A2:T2"/>
    <mergeCell ref="A3:J3"/>
    <mergeCell ref="A4:L4"/>
    <mergeCell ref="A6:J6"/>
    <mergeCell ref="K6:T6"/>
    <mergeCell ref="A10:D10"/>
    <mergeCell ref="E10:H10"/>
    <mergeCell ref="K10:N10"/>
    <mergeCell ref="O10:R10"/>
    <mergeCell ref="S12:S19"/>
  </mergeCells>
  <phoneticPr fontId="4" type="noConversion"/>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3"/>
  <sheetViews>
    <sheetView topLeftCell="V1" zoomScale="85" zoomScaleNormal="85" workbookViewId="0">
      <selection activeCell="AC22" sqref="AC22"/>
    </sheetView>
  </sheetViews>
  <sheetFormatPr defaultRowHeight="16.5"/>
  <cols>
    <col min="1" max="1" width="15.7109375" style="103" bestFit="1" customWidth="1"/>
    <col min="2" max="2" width="19.5703125" style="103" bestFit="1" customWidth="1"/>
    <col min="3" max="3" width="12" style="103" bestFit="1" customWidth="1"/>
    <col min="4" max="4" width="8.28515625" style="103" bestFit="1" customWidth="1"/>
    <col min="5" max="5" width="12.140625" style="103" bestFit="1" customWidth="1"/>
    <col min="6" max="6" width="19.5703125" style="103" bestFit="1" customWidth="1"/>
    <col min="7" max="7" width="12" style="103" bestFit="1" customWidth="1"/>
    <col min="8" max="8" width="8.28515625" style="103" bestFit="1"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8.28515625" style="99" bestFit="1" customWidth="1"/>
    <col min="15" max="15" width="12.140625" style="99" bestFit="1" customWidth="1"/>
    <col min="16" max="16" width="19.5703125" style="99" bestFit="1" customWidth="1"/>
    <col min="17" max="17" width="12" style="99" bestFit="1" customWidth="1"/>
    <col min="18" max="18" width="13.140625" style="99" bestFit="1" customWidth="1"/>
    <col min="19" max="19" width="29.28515625" style="99" bestFit="1" customWidth="1"/>
    <col min="20" max="20" width="4.28515625" style="99" bestFit="1" customWidth="1"/>
    <col min="21" max="21" width="12.140625" style="99" bestFit="1" customWidth="1"/>
    <col min="22" max="22" width="19.5703125" style="99" bestFit="1" customWidth="1"/>
    <col min="23" max="23" width="20.140625" style="99" bestFit="1" customWidth="1"/>
    <col min="24" max="24" width="13.42578125" style="99" bestFit="1" customWidth="1"/>
    <col min="25" max="25" width="12.140625" style="99" bestFit="1" customWidth="1"/>
    <col min="26" max="26" width="19.5703125" style="99" bestFit="1" customWidth="1"/>
    <col min="27" max="27" width="12" style="99" bestFit="1" customWidth="1"/>
    <col min="28" max="28" width="13.42578125" style="99" bestFit="1" customWidth="1"/>
    <col min="29" max="29" width="29.28515625" style="99" bestFit="1" customWidth="1"/>
    <col min="30" max="30" width="4.28515625" style="99" bestFit="1" customWidth="1"/>
    <col min="31" max="31" width="23.5703125" style="99" bestFit="1" customWidth="1"/>
    <col min="32" max="32" width="8.85546875" style="99" bestFit="1" customWidth="1"/>
    <col min="33" max="33" width="7.42578125" style="99" bestFit="1" customWidth="1"/>
    <col min="34" max="34" width="9.28515625" style="99" bestFit="1" customWidth="1"/>
    <col min="35" max="35" width="12.42578125" style="99" bestFit="1" customWidth="1"/>
    <col min="36" max="36" width="23.5703125" style="99" bestFit="1" customWidth="1"/>
    <col min="37" max="37" width="8.85546875" style="99" bestFit="1" customWidth="1"/>
    <col min="38" max="38" width="7.42578125" style="99" bestFit="1" customWidth="1"/>
    <col min="39" max="39" width="9.28515625" style="99" bestFit="1" customWidth="1"/>
    <col min="40" max="40" width="12.42578125" style="99" bestFit="1" customWidth="1"/>
    <col min="41" max="41" width="29.28515625" style="99" bestFit="1" customWidth="1"/>
    <col min="42" max="42" width="3.5703125" style="103" bestFit="1" customWidth="1"/>
    <col min="43" max="16384" width="9.140625" style="103"/>
  </cols>
  <sheetData>
    <row r="1" spans="1:41" s="29" customFormat="1" ht="18">
      <c r="A1" s="1104" t="s">
        <v>1373</v>
      </c>
      <c r="B1" s="1104"/>
      <c r="C1" s="1104"/>
      <c r="D1" s="1104"/>
      <c r="E1" s="1104"/>
      <c r="F1" s="1104"/>
      <c r="G1" s="1104"/>
      <c r="H1" s="1104"/>
      <c r="I1" s="1104"/>
      <c r="J1" s="1104"/>
      <c r="K1" s="1104"/>
      <c r="L1" s="1104"/>
      <c r="M1" s="1104"/>
      <c r="N1" s="1104"/>
      <c r="O1" s="1104"/>
      <c r="P1" s="1104"/>
      <c r="Q1" s="1104"/>
      <c r="R1" s="1104"/>
      <c r="S1" s="1104"/>
      <c r="T1" s="1"/>
      <c r="U1" s="74"/>
      <c r="V1" s="74"/>
      <c r="W1" s="74"/>
      <c r="X1" s="74"/>
      <c r="Y1" s="74"/>
      <c r="Z1" s="74"/>
      <c r="AA1" s="74"/>
      <c r="AB1" s="74"/>
      <c r="AC1" s="74"/>
      <c r="AD1" s="1"/>
      <c r="AE1" s="1"/>
      <c r="AF1" s="1"/>
      <c r="AG1" s="1"/>
      <c r="AH1" s="1"/>
      <c r="AI1" s="1"/>
      <c r="AJ1" s="1"/>
      <c r="AK1" s="1"/>
      <c r="AL1" s="1"/>
      <c r="AM1" s="1"/>
      <c r="AN1" s="1"/>
      <c r="AO1" s="1"/>
    </row>
    <row r="2" spans="1:41" s="75" customFormat="1" ht="15.75">
      <c r="A2" s="1105" t="s">
        <v>1367</v>
      </c>
      <c r="B2" s="1105"/>
      <c r="C2" s="1105"/>
      <c r="D2" s="1105"/>
      <c r="E2" s="1105"/>
      <c r="F2" s="1105"/>
      <c r="G2" s="1105"/>
      <c r="H2" s="1105"/>
      <c r="I2" s="1105"/>
      <c r="J2" s="1105"/>
      <c r="K2" s="1105"/>
      <c r="L2" s="1105"/>
      <c r="M2" s="1105"/>
      <c r="N2" s="1105"/>
      <c r="O2" s="1105"/>
      <c r="P2" s="1105"/>
      <c r="Q2" s="1105"/>
      <c r="R2" s="1105"/>
      <c r="S2" s="1105"/>
      <c r="T2" s="1105"/>
      <c r="U2" s="401"/>
      <c r="V2" s="401"/>
      <c r="W2" s="401"/>
      <c r="X2" s="401"/>
      <c r="Y2" s="401"/>
      <c r="Z2" s="401"/>
      <c r="AA2" s="401"/>
      <c r="AB2" s="401"/>
      <c r="AC2" s="401"/>
      <c r="AD2" s="401"/>
      <c r="AE2" s="73"/>
      <c r="AF2" s="73"/>
      <c r="AG2" s="73"/>
      <c r="AH2" s="73"/>
      <c r="AI2" s="73"/>
      <c r="AJ2" s="73"/>
      <c r="AK2" s="73"/>
      <c r="AL2" s="73"/>
      <c r="AM2" s="73"/>
      <c r="AN2" s="73"/>
      <c r="AO2" s="73"/>
    </row>
    <row r="3" spans="1:41" s="29" customFormat="1" ht="15">
      <c r="A3" s="1105" t="s">
        <v>216</v>
      </c>
      <c r="B3" s="1105"/>
      <c r="C3" s="1105"/>
      <c r="D3" s="1105"/>
      <c r="E3" s="1105"/>
      <c r="F3" s="1105"/>
      <c r="G3" s="1105"/>
      <c r="H3" s="1105"/>
      <c r="I3" s="1105"/>
      <c r="J3" s="1105"/>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1" customFormat="1" ht="15">
      <c r="A4" s="1105" t="s">
        <v>1212</v>
      </c>
      <c r="B4" s="1105"/>
      <c r="C4" s="1105"/>
      <c r="D4" s="1105"/>
      <c r="E4" s="1105"/>
      <c r="F4" s="1105"/>
      <c r="G4" s="1105"/>
      <c r="H4" s="1105"/>
      <c r="I4" s="1105"/>
      <c r="J4" s="1105"/>
      <c r="K4" s="1105"/>
      <c r="L4" s="1105"/>
    </row>
    <row r="5" spans="1:41" s="29" customFormat="1" ht="15">
      <c r="A5" s="505"/>
      <c r="B5" s="505"/>
      <c r="C5" s="505"/>
      <c r="D5" s="505"/>
      <c r="E5" s="505"/>
      <c r="F5" s="505"/>
      <c r="G5" s="505"/>
      <c r="H5" s="505"/>
      <c r="I5" s="505"/>
      <c r="J5" s="502"/>
      <c r="K5" s="502"/>
      <c r="L5" s="502"/>
      <c r="M5" s="502"/>
      <c r="N5" s="502"/>
      <c r="O5" s="502"/>
      <c r="P5" s="502"/>
      <c r="Q5" s="502"/>
      <c r="R5" s="502"/>
      <c r="S5" s="502"/>
      <c r="T5" s="502"/>
      <c r="U5" s="1"/>
      <c r="V5" s="1"/>
      <c r="W5" s="1"/>
      <c r="X5" s="1"/>
      <c r="Y5" s="1"/>
      <c r="Z5" s="1"/>
      <c r="AA5" s="1"/>
      <c r="AB5" s="1"/>
      <c r="AC5" s="1"/>
      <c r="AD5" s="1"/>
      <c r="AE5" s="1"/>
      <c r="AF5" s="1"/>
      <c r="AG5" s="1"/>
      <c r="AH5" s="1"/>
      <c r="AI5" s="1"/>
      <c r="AJ5" s="1"/>
      <c r="AK5" s="1"/>
      <c r="AL5" s="1"/>
      <c r="AM5" s="1"/>
      <c r="AN5" s="1"/>
      <c r="AO5" s="1"/>
    </row>
    <row r="6" spans="1:41" s="75" customFormat="1" ht="15">
      <c r="A6" s="1105" t="s">
        <v>1376</v>
      </c>
      <c r="B6" s="1105"/>
      <c r="C6" s="1105"/>
      <c r="D6" s="1105"/>
      <c r="E6" s="1105"/>
      <c r="F6" s="1105"/>
      <c r="G6" s="1105"/>
      <c r="H6" s="1105"/>
      <c r="I6" s="1105"/>
      <c r="J6" s="1105"/>
      <c r="K6" s="1105" t="s">
        <v>1381</v>
      </c>
      <c r="L6" s="1105"/>
      <c r="M6" s="1105"/>
      <c r="N6" s="1105"/>
      <c r="O6" s="1105"/>
      <c r="P6" s="1105"/>
      <c r="Q6" s="1105"/>
      <c r="R6" s="1105"/>
      <c r="S6" s="1105"/>
      <c r="T6" s="1105"/>
      <c r="U6" s="1105" t="s">
        <v>1378</v>
      </c>
      <c r="V6" s="1105"/>
      <c r="W6" s="1105"/>
      <c r="X6" s="1105"/>
      <c r="Y6" s="1105"/>
      <c r="Z6" s="1105"/>
      <c r="AA6" s="1105"/>
      <c r="AB6" s="1105"/>
      <c r="AC6" s="1105"/>
      <c r="AD6" s="73"/>
      <c r="AE6" s="1105" t="s">
        <v>1382</v>
      </c>
      <c r="AF6" s="1105"/>
      <c r="AG6" s="1105"/>
      <c r="AH6" s="1105"/>
      <c r="AI6" s="1105"/>
      <c r="AJ6" s="1105"/>
      <c r="AK6" s="1105"/>
      <c r="AL6" s="1105"/>
      <c r="AM6" s="1105"/>
      <c r="AN6" s="1105"/>
      <c r="AO6" s="1105"/>
    </row>
    <row r="7" spans="1:41" s="491" customFormat="1" ht="15.75">
      <c r="A7" s="489"/>
      <c r="B7" s="489"/>
      <c r="C7" s="489"/>
      <c r="D7" s="489"/>
      <c r="E7" s="489"/>
      <c r="F7" s="489"/>
      <c r="G7" s="489"/>
      <c r="H7" s="489"/>
      <c r="I7" s="490"/>
      <c r="K7" s="489"/>
      <c r="L7" s="489"/>
      <c r="M7" s="489"/>
      <c r="N7" s="489"/>
      <c r="O7" s="489"/>
      <c r="P7" s="489"/>
      <c r="Q7" s="489"/>
      <c r="R7" s="489"/>
      <c r="S7" s="490"/>
      <c r="U7" s="489"/>
      <c r="V7" s="489"/>
      <c r="W7" s="489"/>
      <c r="X7" s="489"/>
      <c r="Y7" s="489"/>
      <c r="Z7" s="489"/>
      <c r="AA7" s="489"/>
      <c r="AB7" s="489"/>
      <c r="AC7" s="490"/>
      <c r="AE7" s="489"/>
      <c r="AF7" s="489"/>
      <c r="AG7" s="489"/>
      <c r="AH7" s="489"/>
      <c r="AI7" s="489"/>
      <c r="AJ7" s="489"/>
      <c r="AK7" s="489"/>
      <c r="AL7" s="489"/>
      <c r="AM7" s="489"/>
      <c r="AN7" s="489"/>
      <c r="AO7" s="490"/>
    </row>
    <row r="8" spans="1:41" s="491" customFormat="1" thickBot="1"/>
    <row r="9" spans="1:41" s="80" customFormat="1" thickBot="1">
      <c r="A9" s="1175" t="s">
        <v>1126</v>
      </c>
      <c r="B9" s="1176"/>
      <c r="C9" s="1176"/>
      <c r="D9" s="1176"/>
      <c r="E9" s="1176"/>
      <c r="F9" s="1176"/>
      <c r="G9" s="1176"/>
      <c r="H9" s="1177"/>
      <c r="J9" s="78"/>
      <c r="K9" s="1262" t="s">
        <v>1117</v>
      </c>
      <c r="L9" s="1263"/>
      <c r="M9" s="1263"/>
      <c r="N9" s="1263"/>
      <c r="O9" s="1263"/>
      <c r="P9" s="1263"/>
      <c r="Q9" s="1263"/>
      <c r="R9" s="1264"/>
      <c r="S9" s="137"/>
      <c r="T9" s="78"/>
      <c r="U9" s="1262" t="s">
        <v>1127</v>
      </c>
      <c r="V9" s="1263"/>
      <c r="W9" s="1263"/>
      <c r="X9" s="1263"/>
      <c r="Y9" s="1263"/>
      <c r="Z9" s="1263"/>
      <c r="AA9" s="1263"/>
      <c r="AB9" s="1264"/>
      <c r="AC9" s="78"/>
      <c r="AD9" s="78"/>
      <c r="AE9" s="1175" t="s">
        <v>292</v>
      </c>
      <c r="AF9" s="1176"/>
      <c r="AG9" s="1176"/>
      <c r="AH9" s="1176"/>
      <c r="AI9" s="1176"/>
      <c r="AJ9" s="1176"/>
      <c r="AK9" s="1176"/>
      <c r="AL9" s="1176"/>
      <c r="AM9" s="1176"/>
      <c r="AN9" s="1177"/>
      <c r="AO9" s="78"/>
    </row>
    <row r="10" spans="1:41" s="80" customFormat="1" ht="31.5">
      <c r="A10" s="1181" t="s">
        <v>293</v>
      </c>
      <c r="B10" s="1182"/>
      <c r="C10" s="1182"/>
      <c r="D10" s="1183"/>
      <c r="E10" s="1184" t="s">
        <v>294</v>
      </c>
      <c r="F10" s="1185"/>
      <c r="G10" s="1182"/>
      <c r="H10" s="1183"/>
      <c r="I10" s="851" t="s">
        <v>1383</v>
      </c>
      <c r="J10" s="78"/>
      <c r="K10" s="1181" t="s">
        <v>293</v>
      </c>
      <c r="L10" s="1182"/>
      <c r="M10" s="1182"/>
      <c r="N10" s="1183"/>
      <c r="O10" s="1184" t="s">
        <v>294</v>
      </c>
      <c r="P10" s="1185"/>
      <c r="Q10" s="1182"/>
      <c r="R10" s="1183"/>
      <c r="S10" s="851" t="s">
        <v>1383</v>
      </c>
      <c r="T10" s="78"/>
      <c r="U10" s="1181" t="s">
        <v>293</v>
      </c>
      <c r="V10" s="1182"/>
      <c r="W10" s="1182"/>
      <c r="X10" s="1183"/>
      <c r="Y10" s="1184" t="s">
        <v>294</v>
      </c>
      <c r="Z10" s="1185"/>
      <c r="AA10" s="1182"/>
      <c r="AB10" s="1183"/>
      <c r="AC10" s="851" t="s">
        <v>1383</v>
      </c>
      <c r="AD10" s="78"/>
      <c r="AE10" s="1162" t="s">
        <v>293</v>
      </c>
      <c r="AF10" s="1163"/>
      <c r="AG10" s="1163"/>
      <c r="AH10" s="1164"/>
      <c r="AI10" s="1164"/>
      <c r="AJ10" s="1165" t="s">
        <v>1120</v>
      </c>
      <c r="AK10" s="1166"/>
      <c r="AL10" s="1163"/>
      <c r="AM10" s="1163"/>
      <c r="AN10" s="1164"/>
      <c r="AO10" s="851" t="s">
        <v>1383</v>
      </c>
    </row>
    <row r="11" spans="1:41" s="80" customFormat="1" ht="63">
      <c r="A11" s="82" t="s">
        <v>296</v>
      </c>
      <c r="B11" s="83" t="s">
        <v>219</v>
      </c>
      <c r="C11" s="83" t="s">
        <v>297</v>
      </c>
      <c r="D11" s="83" t="s">
        <v>1122</v>
      </c>
      <c r="E11" s="84" t="s">
        <v>299</v>
      </c>
      <c r="F11" s="83" t="s">
        <v>219</v>
      </c>
      <c r="G11" s="83" t="s">
        <v>297</v>
      </c>
      <c r="H11" s="83" t="s">
        <v>300</v>
      </c>
      <c r="I11" s="850" t="s">
        <v>1038</v>
      </c>
      <c r="J11" s="78"/>
      <c r="K11" s="82" t="s">
        <v>296</v>
      </c>
      <c r="L11" s="83" t="s">
        <v>219</v>
      </c>
      <c r="M11" s="83" t="s">
        <v>297</v>
      </c>
      <c r="N11" s="83" t="s">
        <v>298</v>
      </c>
      <c r="O11" s="84" t="s">
        <v>299</v>
      </c>
      <c r="P11" s="83" t="s">
        <v>219</v>
      </c>
      <c r="Q11" s="83" t="s">
        <v>297</v>
      </c>
      <c r="R11" s="83" t="s">
        <v>300</v>
      </c>
      <c r="S11" s="850" t="s">
        <v>1038</v>
      </c>
      <c r="T11" s="78"/>
      <c r="U11" s="82" t="s">
        <v>296</v>
      </c>
      <c r="V11" s="83" t="s">
        <v>219</v>
      </c>
      <c r="W11" s="83" t="s">
        <v>297</v>
      </c>
      <c r="X11" s="83" t="s">
        <v>298</v>
      </c>
      <c r="Y11" s="84" t="s">
        <v>299</v>
      </c>
      <c r="Z11" s="83" t="s">
        <v>219</v>
      </c>
      <c r="AA11" s="83" t="s">
        <v>297</v>
      </c>
      <c r="AB11" s="83" t="s">
        <v>300</v>
      </c>
      <c r="AC11" s="850" t="s">
        <v>1038</v>
      </c>
      <c r="AD11" s="78"/>
      <c r="AE11" s="95" t="s">
        <v>1123</v>
      </c>
      <c r="AF11" s="88" t="s">
        <v>1124</v>
      </c>
      <c r="AG11" s="88" t="s">
        <v>219</v>
      </c>
      <c r="AH11" s="989" t="s">
        <v>251</v>
      </c>
      <c r="AI11" s="88" t="s">
        <v>1125</v>
      </c>
      <c r="AJ11" s="89" t="s">
        <v>307</v>
      </c>
      <c r="AK11" s="88" t="s">
        <v>1124</v>
      </c>
      <c r="AL11" s="88" t="s">
        <v>219</v>
      </c>
      <c r="AM11" s="88" t="s">
        <v>251</v>
      </c>
      <c r="AN11" s="88" t="s">
        <v>309</v>
      </c>
      <c r="AO11" s="850" t="s">
        <v>1038</v>
      </c>
    </row>
    <row r="12" spans="1:41" s="80" customFormat="1" ht="15.75">
      <c r="A12" s="983">
        <v>4</v>
      </c>
      <c r="B12" s="988" t="s">
        <v>1384</v>
      </c>
      <c r="C12" s="701">
        <v>77900</v>
      </c>
      <c r="D12" s="701">
        <v>4100</v>
      </c>
      <c r="E12" s="702"/>
      <c r="F12" s="701"/>
      <c r="G12" s="701"/>
      <c r="H12" s="703"/>
      <c r="I12" s="1233"/>
      <c r="J12" s="78"/>
      <c r="K12" s="983">
        <v>4</v>
      </c>
      <c r="L12" s="988" t="s">
        <v>1384</v>
      </c>
      <c r="M12" s="701">
        <v>77900</v>
      </c>
      <c r="N12" s="701">
        <v>4100</v>
      </c>
      <c r="O12" s="702"/>
      <c r="P12" s="701"/>
      <c r="Q12" s="701"/>
      <c r="R12" s="703"/>
      <c r="S12" s="1233"/>
      <c r="T12" s="78"/>
      <c r="U12" s="983">
        <v>4</v>
      </c>
      <c r="V12" s="988" t="s">
        <v>1384</v>
      </c>
      <c r="W12" s="701">
        <v>77900</v>
      </c>
      <c r="X12" s="701">
        <v>4100</v>
      </c>
      <c r="Y12" s="702"/>
      <c r="Z12" s="701"/>
      <c r="AA12" s="701"/>
      <c r="AB12" s="703"/>
      <c r="AC12" s="1233"/>
      <c r="AD12" s="78"/>
      <c r="AE12" s="803" t="s">
        <v>2471</v>
      </c>
      <c r="AF12" s="821">
        <v>4208</v>
      </c>
      <c r="AG12" s="988" t="s">
        <v>1384</v>
      </c>
      <c r="AH12" s="991">
        <v>19</v>
      </c>
      <c r="AI12" s="735">
        <v>0</v>
      </c>
      <c r="AJ12" s="844"/>
      <c r="AK12" s="845"/>
      <c r="AL12" s="845"/>
      <c r="AM12" s="845"/>
      <c r="AN12" s="1007"/>
      <c r="AO12" s="1159"/>
    </row>
    <row r="13" spans="1:41" s="80" customFormat="1" ht="15.75">
      <c r="A13" s="983">
        <v>3</v>
      </c>
      <c r="B13" s="988" t="s">
        <v>1395</v>
      </c>
      <c r="C13" s="701">
        <v>728</v>
      </c>
      <c r="D13" s="701">
        <v>73</v>
      </c>
      <c r="E13" s="702"/>
      <c r="F13" s="701"/>
      <c r="G13" s="701"/>
      <c r="H13" s="703"/>
      <c r="I13" s="1356"/>
      <c r="J13" s="78"/>
      <c r="K13" s="983">
        <v>3</v>
      </c>
      <c r="L13" s="988" t="s">
        <v>1395</v>
      </c>
      <c r="M13" s="701">
        <v>728</v>
      </c>
      <c r="N13" s="701">
        <v>73</v>
      </c>
      <c r="O13" s="702"/>
      <c r="P13" s="701"/>
      <c r="Q13" s="701"/>
      <c r="R13" s="703"/>
      <c r="S13" s="1356"/>
      <c r="T13" s="78"/>
      <c r="U13" s="983">
        <v>3</v>
      </c>
      <c r="V13" s="988" t="s">
        <v>1395</v>
      </c>
      <c r="W13" s="701">
        <v>728</v>
      </c>
      <c r="X13" s="701">
        <v>73</v>
      </c>
      <c r="Y13" s="702"/>
      <c r="Z13" s="701"/>
      <c r="AA13" s="701"/>
      <c r="AB13" s="703"/>
      <c r="AC13" s="1356"/>
      <c r="AD13" s="78"/>
      <c r="AE13" s="803" t="s">
        <v>2472</v>
      </c>
      <c r="AF13" s="701">
        <v>4207</v>
      </c>
      <c r="AG13" s="988" t="s">
        <v>1384</v>
      </c>
      <c r="AH13" s="991">
        <v>19</v>
      </c>
      <c r="AI13" s="735">
        <v>0</v>
      </c>
      <c r="AJ13" s="844"/>
      <c r="AK13" s="845"/>
      <c r="AL13" s="845"/>
      <c r="AM13" s="845"/>
      <c r="AN13" s="1007"/>
      <c r="AO13" s="1160"/>
    </row>
    <row r="14" spans="1:41" s="80" customFormat="1" ht="15.75">
      <c r="A14" s="983">
        <v>2</v>
      </c>
      <c r="B14" s="988" t="s">
        <v>2470</v>
      </c>
      <c r="C14" s="701">
        <v>358</v>
      </c>
      <c r="D14" s="701">
        <v>28</v>
      </c>
      <c r="E14" s="702"/>
      <c r="F14" s="701"/>
      <c r="G14" s="701"/>
      <c r="H14" s="703"/>
      <c r="I14" s="1356"/>
      <c r="J14" s="78"/>
      <c r="K14" s="983">
        <v>2</v>
      </c>
      <c r="L14" s="988" t="s">
        <v>2470</v>
      </c>
      <c r="M14" s="701">
        <v>358</v>
      </c>
      <c r="N14" s="701">
        <v>28</v>
      </c>
      <c r="O14" s="702"/>
      <c r="P14" s="701"/>
      <c r="Q14" s="701"/>
      <c r="R14" s="703"/>
      <c r="S14" s="1356"/>
      <c r="T14" s="78"/>
      <c r="U14" s="983">
        <v>2</v>
      </c>
      <c r="V14" s="988" t="s">
        <v>2470</v>
      </c>
      <c r="W14" s="701">
        <v>358</v>
      </c>
      <c r="X14" s="701">
        <v>28</v>
      </c>
      <c r="Y14" s="702"/>
      <c r="Z14" s="701"/>
      <c r="AA14" s="701"/>
      <c r="AB14" s="703"/>
      <c r="AC14" s="1356"/>
      <c r="AD14" s="78"/>
      <c r="AE14" s="803" t="s">
        <v>1090</v>
      </c>
      <c r="AF14" s="701" t="s">
        <v>1090</v>
      </c>
      <c r="AG14" s="701" t="s">
        <v>1090</v>
      </c>
      <c r="AH14" s="991" t="s">
        <v>1090</v>
      </c>
      <c r="AI14" s="735" t="s">
        <v>1090</v>
      </c>
      <c r="AJ14" s="844"/>
      <c r="AK14" s="845"/>
      <c r="AL14" s="845"/>
      <c r="AM14" s="845"/>
      <c r="AN14" s="1007"/>
      <c r="AO14" s="1160"/>
    </row>
    <row r="15" spans="1:41" s="80" customFormat="1" ht="15.75">
      <c r="A15" s="983">
        <v>1</v>
      </c>
      <c r="B15" s="988" t="s">
        <v>1406</v>
      </c>
      <c r="C15" s="701">
        <v>91</v>
      </c>
      <c r="D15" s="701">
        <v>7</v>
      </c>
      <c r="E15" s="702"/>
      <c r="F15" s="701"/>
      <c r="G15" s="701"/>
      <c r="H15" s="703"/>
      <c r="I15" s="1356"/>
      <c r="J15" s="78"/>
      <c r="K15" s="983">
        <v>1</v>
      </c>
      <c r="L15" s="988" t="s">
        <v>1406</v>
      </c>
      <c r="M15" s="701">
        <v>91</v>
      </c>
      <c r="N15" s="701">
        <v>7</v>
      </c>
      <c r="O15" s="702"/>
      <c r="P15" s="701"/>
      <c r="Q15" s="701"/>
      <c r="R15" s="703"/>
      <c r="S15" s="1356"/>
      <c r="T15" s="78"/>
      <c r="U15" s="983">
        <v>1</v>
      </c>
      <c r="V15" s="988" t="s">
        <v>1406</v>
      </c>
      <c r="W15" s="701">
        <v>91</v>
      </c>
      <c r="X15" s="701">
        <v>7</v>
      </c>
      <c r="Y15" s="702"/>
      <c r="Z15" s="701"/>
      <c r="AA15" s="701"/>
      <c r="AB15" s="703"/>
      <c r="AC15" s="1356"/>
      <c r="AD15" s="78"/>
      <c r="AE15" s="803" t="s">
        <v>1090</v>
      </c>
      <c r="AF15" s="701" t="s">
        <v>1090</v>
      </c>
      <c r="AG15" s="701" t="s">
        <v>1090</v>
      </c>
      <c r="AH15" s="991" t="s">
        <v>1090</v>
      </c>
      <c r="AI15" s="735" t="s">
        <v>1090</v>
      </c>
      <c r="AJ15" s="844"/>
      <c r="AK15" s="845"/>
      <c r="AL15" s="845"/>
      <c r="AM15" s="845"/>
      <c r="AN15" s="1007"/>
      <c r="AO15" s="1160"/>
    </row>
    <row r="16" spans="1:41" s="80" customFormat="1" thickBot="1">
      <c r="A16" s="979"/>
      <c r="B16" s="986"/>
      <c r="C16" s="986"/>
      <c r="D16" s="986"/>
      <c r="E16" s="985">
        <v>1</v>
      </c>
      <c r="F16" s="986">
        <v>250.09</v>
      </c>
      <c r="G16" s="986">
        <v>181</v>
      </c>
      <c r="H16" s="987">
        <v>14</v>
      </c>
      <c r="I16" s="1234"/>
      <c r="J16" s="78"/>
      <c r="K16" s="979"/>
      <c r="L16" s="986"/>
      <c r="M16" s="986"/>
      <c r="N16" s="986"/>
      <c r="O16" s="985">
        <v>1</v>
      </c>
      <c r="P16" s="986">
        <v>250.09</v>
      </c>
      <c r="Q16" s="986">
        <v>181</v>
      </c>
      <c r="R16" s="987">
        <v>14</v>
      </c>
      <c r="S16" s="1234"/>
      <c r="T16" s="78"/>
      <c r="U16" s="979"/>
      <c r="V16" s="986"/>
      <c r="W16" s="986"/>
      <c r="X16" s="986"/>
      <c r="Y16" s="985">
        <v>1</v>
      </c>
      <c r="Z16" s="986">
        <v>250.09</v>
      </c>
      <c r="AA16" s="986">
        <v>181</v>
      </c>
      <c r="AB16" s="987">
        <v>14</v>
      </c>
      <c r="AC16" s="1234"/>
      <c r="AD16" s="78"/>
      <c r="AE16" s="803" t="s">
        <v>2473</v>
      </c>
      <c r="AF16" s="701">
        <v>2</v>
      </c>
      <c r="AG16" s="988" t="s">
        <v>1406</v>
      </c>
      <c r="AH16" s="991">
        <v>14</v>
      </c>
      <c r="AI16" s="735">
        <v>0</v>
      </c>
      <c r="AJ16" s="844"/>
      <c r="AK16" s="845"/>
      <c r="AL16" s="845"/>
      <c r="AM16" s="845"/>
      <c r="AN16" s="1007"/>
      <c r="AO16" s="1160"/>
    </row>
    <row r="17" spans="1:41" s="80" customFormat="1" ht="15.75">
      <c r="A17" s="116"/>
      <c r="B17" s="116"/>
      <c r="C17" s="116"/>
      <c r="D17" s="116"/>
      <c r="E17" s="116"/>
      <c r="F17" s="116"/>
      <c r="G17" s="116"/>
      <c r="H17" s="116"/>
      <c r="I17" s="146"/>
      <c r="J17" s="78"/>
      <c r="K17" s="116"/>
      <c r="L17" s="116"/>
      <c r="M17" s="116"/>
      <c r="N17" s="116"/>
      <c r="O17" s="116"/>
      <c r="P17" s="116"/>
      <c r="Q17" s="116"/>
      <c r="R17" s="116"/>
      <c r="S17" s="146"/>
      <c r="T17" s="78"/>
      <c r="U17" s="116"/>
      <c r="V17" s="116"/>
      <c r="W17" s="116"/>
      <c r="X17" s="116"/>
      <c r="Y17" s="116"/>
      <c r="Z17" s="116"/>
      <c r="AA17" s="116"/>
      <c r="AB17" s="116"/>
      <c r="AC17" s="146"/>
      <c r="AD17" s="78"/>
      <c r="AE17" s="803" t="s">
        <v>2474</v>
      </c>
      <c r="AF17" s="701">
        <v>1</v>
      </c>
      <c r="AG17" s="988" t="s">
        <v>1406</v>
      </c>
      <c r="AH17" s="991">
        <v>7</v>
      </c>
      <c r="AI17" s="735">
        <v>0</v>
      </c>
      <c r="AJ17" s="844"/>
      <c r="AK17" s="845"/>
      <c r="AL17" s="845"/>
      <c r="AM17" s="845"/>
      <c r="AN17" s="1007"/>
      <c r="AO17" s="1160"/>
    </row>
    <row r="18" spans="1:41" s="80" customFormat="1" ht="15.75">
      <c r="A18" s="116"/>
      <c r="B18" s="116"/>
      <c r="C18" s="116"/>
      <c r="D18" s="116"/>
      <c r="E18" s="116"/>
      <c r="F18" s="116"/>
      <c r="G18" s="116"/>
      <c r="H18" s="116"/>
      <c r="I18" s="146"/>
      <c r="J18" s="78"/>
      <c r="K18" s="116"/>
      <c r="L18" s="116"/>
      <c r="M18" s="116"/>
      <c r="N18" s="116"/>
      <c r="O18" s="116"/>
      <c r="P18" s="116"/>
      <c r="Q18" s="116"/>
      <c r="R18" s="116"/>
      <c r="S18" s="146"/>
      <c r="T18" s="78"/>
      <c r="U18" s="116"/>
      <c r="V18" s="116"/>
      <c r="W18" s="116"/>
      <c r="X18" s="116"/>
      <c r="Y18" s="116"/>
      <c r="Z18" s="116"/>
      <c r="AA18" s="116"/>
      <c r="AB18" s="116"/>
      <c r="AC18" s="146"/>
      <c r="AD18" s="78"/>
      <c r="AE18" s="832"/>
      <c r="AF18" s="701"/>
      <c r="AG18" s="701"/>
      <c r="AH18" s="991"/>
      <c r="AI18" s="845"/>
      <c r="AJ18" s="843" t="s">
        <v>2475</v>
      </c>
      <c r="AK18" s="701">
        <v>1</v>
      </c>
      <c r="AL18" s="701">
        <v>250.09</v>
      </c>
      <c r="AM18" s="701">
        <v>12</v>
      </c>
      <c r="AN18" s="703">
        <v>0</v>
      </c>
      <c r="AO18" s="1160"/>
    </row>
    <row r="19" spans="1:41">
      <c r="A19" s="116"/>
      <c r="B19" s="116"/>
      <c r="C19" s="116"/>
      <c r="D19" s="116"/>
      <c r="E19" s="116"/>
      <c r="F19" s="116"/>
      <c r="G19" s="116"/>
      <c r="H19" s="116"/>
      <c r="I19" s="146"/>
      <c r="AE19" s="832"/>
      <c r="AF19" s="701"/>
      <c r="AG19" s="701"/>
      <c r="AH19" s="991"/>
      <c r="AI19" s="845"/>
      <c r="AJ19" s="843" t="s">
        <v>2476</v>
      </c>
      <c r="AK19" s="701">
        <v>2</v>
      </c>
      <c r="AL19" s="701">
        <v>250.09</v>
      </c>
      <c r="AM19" s="701">
        <v>13</v>
      </c>
      <c r="AN19" s="703">
        <v>0</v>
      </c>
      <c r="AO19" s="1160"/>
    </row>
    <row r="20" spans="1:41">
      <c r="AE20" s="803"/>
      <c r="AF20" s="701"/>
      <c r="AG20" s="994"/>
      <c r="AH20" s="991"/>
      <c r="AI20" s="735"/>
      <c r="AJ20" s="702" t="s">
        <v>1090</v>
      </c>
      <c r="AK20" s="701" t="s">
        <v>1090</v>
      </c>
      <c r="AL20" s="701" t="s">
        <v>1090</v>
      </c>
      <c r="AM20" s="701" t="s">
        <v>1090</v>
      </c>
      <c r="AN20" s="703" t="s">
        <v>1090</v>
      </c>
      <c r="AO20" s="1160"/>
    </row>
    <row r="21" spans="1:41">
      <c r="AE21" s="803"/>
      <c r="AF21" s="701"/>
      <c r="AG21" s="994"/>
      <c r="AH21" s="991"/>
      <c r="AI21" s="735"/>
      <c r="AJ21" s="844" t="s">
        <v>1090</v>
      </c>
      <c r="AK21" s="845" t="s">
        <v>1090</v>
      </c>
      <c r="AL21" s="845" t="s">
        <v>1090</v>
      </c>
      <c r="AM21" s="845" t="s">
        <v>1090</v>
      </c>
      <c r="AN21" s="1007" t="s">
        <v>1090</v>
      </c>
      <c r="AO21" s="1160"/>
    </row>
    <row r="22" spans="1:41">
      <c r="AE22" s="803"/>
      <c r="AF22" s="701"/>
      <c r="AG22" s="701"/>
      <c r="AH22" s="991"/>
      <c r="AI22" s="735"/>
      <c r="AJ22" s="846" t="s">
        <v>2477</v>
      </c>
      <c r="AK22" s="845">
        <v>13</v>
      </c>
      <c r="AL22" s="701">
        <v>250.09</v>
      </c>
      <c r="AM22" s="845">
        <v>13</v>
      </c>
      <c r="AN22" s="1007">
        <v>0</v>
      </c>
      <c r="AO22" s="1160"/>
    </row>
    <row r="23" spans="1:41" ht="17.25" thickBot="1">
      <c r="AE23" s="799"/>
      <c r="AF23" s="980"/>
      <c r="AG23" s="980"/>
      <c r="AH23" s="992"/>
      <c r="AI23" s="749"/>
      <c r="AJ23" s="847" t="s">
        <v>2478</v>
      </c>
      <c r="AK23" s="848">
        <v>14</v>
      </c>
      <c r="AL23" s="848">
        <v>250.09</v>
      </c>
      <c r="AM23" s="848">
        <v>13</v>
      </c>
      <c r="AN23" s="1008">
        <v>0</v>
      </c>
      <c r="AO23" s="1161"/>
    </row>
  </sheetData>
  <sheetProtection algorithmName="SHA-512" hashValue="CiVwUrn+O487hH+5p4q7eYdaJVAzSepXSIm67qI2egptkir9WN63Napzr/bmYzDaJZFY0qxO2c/7AHc5ASEs4Q==" saltValue="jDqlAdGQUIGI8UmlvxtUVA==" spinCount="100000" sheet="1" objects="1" scenarios="1"/>
  <protectedRanges>
    <protectedRange sqref="AO12:AO18 I12:I13 S12:S13 AC12:AC13" name="Range1"/>
  </protectedRanges>
  <mergeCells count="24">
    <mergeCell ref="AO12:AO23"/>
    <mergeCell ref="AE10:AI10"/>
    <mergeCell ref="AJ10:AN10"/>
    <mergeCell ref="Y10:AB10"/>
    <mergeCell ref="AC12:AC16"/>
    <mergeCell ref="O10:R10"/>
    <mergeCell ref="U10:X10"/>
    <mergeCell ref="I12:I16"/>
    <mergeCell ref="S12:S16"/>
    <mergeCell ref="A1:S1"/>
    <mergeCell ref="A2:T2"/>
    <mergeCell ref="A3:J3"/>
    <mergeCell ref="A4:L4"/>
    <mergeCell ref="A6:J6"/>
    <mergeCell ref="K6:T6"/>
    <mergeCell ref="U6:AC6"/>
    <mergeCell ref="A10:D10"/>
    <mergeCell ref="E10:H10"/>
    <mergeCell ref="K10:N10"/>
    <mergeCell ref="AE6:AO6"/>
    <mergeCell ref="A9:H9"/>
    <mergeCell ref="K9:R9"/>
    <mergeCell ref="U9:AB9"/>
    <mergeCell ref="AE9:AN9"/>
  </mergeCells>
  <phoneticPr fontId="4" type="noConversion"/>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zoomScale="85" zoomScaleNormal="85" workbookViewId="0">
      <selection activeCell="K10" sqref="K10:M31"/>
    </sheetView>
  </sheetViews>
  <sheetFormatPr defaultColWidth="35" defaultRowHeight="14.25"/>
  <cols>
    <col min="1" max="1" width="7.28515625" style="1" bestFit="1" customWidth="1"/>
    <col min="2" max="2" width="21.42578125" style="157" bestFit="1" customWidth="1"/>
    <col min="3" max="3" width="8.140625" style="240" bestFit="1" customWidth="1"/>
    <col min="4" max="4" width="9.7109375" style="157" bestFit="1" customWidth="1"/>
    <col min="5" max="5" width="21" style="157" bestFit="1" customWidth="1"/>
    <col min="6" max="6" width="10.140625" style="157" bestFit="1" customWidth="1"/>
    <col min="7" max="7" width="5.5703125" style="157" bestFit="1" customWidth="1"/>
    <col min="8" max="8" width="9.5703125" style="157" bestFit="1" customWidth="1"/>
    <col min="9" max="10" width="14.5703125" style="157" bestFit="1" customWidth="1"/>
    <col min="11" max="11" width="14.28515625" style="158" bestFit="1" customWidth="1"/>
    <col min="12" max="13" width="14.28515625" style="1" bestFit="1" customWidth="1"/>
    <col min="14" max="16357" width="35" style="1"/>
    <col min="16358" max="16358" width="35" style="1" customWidth="1"/>
    <col min="16359" max="16384" width="35" style="1"/>
  </cols>
  <sheetData>
    <row r="1" spans="1:13" ht="18">
      <c r="A1" s="74" t="s">
        <v>1374</v>
      </c>
      <c r="B1" s="74"/>
      <c r="C1" s="74"/>
      <c r="D1" s="74"/>
      <c r="E1" s="74"/>
      <c r="F1" s="74"/>
      <c r="G1" s="74"/>
      <c r="H1" s="74"/>
      <c r="I1" s="74"/>
      <c r="J1" s="74"/>
      <c r="K1" s="74"/>
      <c r="L1" s="74"/>
    </row>
    <row r="2" spans="1:13" ht="15">
      <c r="A2" s="36" t="s">
        <v>1210</v>
      </c>
      <c r="B2" s="36"/>
      <c r="C2" s="36"/>
      <c r="D2" s="36"/>
      <c r="E2" s="36"/>
      <c r="F2" s="36"/>
      <c r="G2" s="36"/>
      <c r="H2" s="36"/>
      <c r="I2" s="36"/>
      <c r="J2" s="36"/>
      <c r="K2" s="36"/>
      <c r="L2" s="36"/>
    </row>
    <row r="3" spans="1:13" ht="15">
      <c r="A3" s="1105" t="s">
        <v>275</v>
      </c>
      <c r="B3" s="1105"/>
      <c r="C3" s="1105"/>
      <c r="D3" s="1105"/>
      <c r="E3" s="1105"/>
      <c r="F3" s="1105"/>
      <c r="G3" s="1105"/>
      <c r="H3" s="1105"/>
      <c r="I3" s="1105"/>
      <c r="J3" s="1105"/>
      <c r="K3" s="1105"/>
      <c r="L3" s="1105"/>
    </row>
    <row r="4" spans="1:13" ht="15">
      <c r="A4" s="1105" t="s">
        <v>1211</v>
      </c>
      <c r="B4" s="1105"/>
      <c r="C4" s="1105"/>
      <c r="D4" s="1105"/>
      <c r="E4" s="1105"/>
      <c r="F4" s="1105"/>
      <c r="G4" s="1105"/>
      <c r="H4" s="1105"/>
      <c r="I4" s="1105"/>
      <c r="J4" s="1105"/>
      <c r="K4" s="1105"/>
      <c r="L4" s="1105"/>
    </row>
    <row r="6" spans="1:13" ht="18.75" thickBot="1">
      <c r="A6" s="1095" t="s">
        <v>1128</v>
      </c>
      <c r="B6" s="1095"/>
    </row>
    <row r="7" spans="1:13" ht="26.25" customHeight="1" thickBot="1">
      <c r="B7" s="1332" t="s">
        <v>582</v>
      </c>
      <c r="C7" s="1333"/>
      <c r="D7" s="1333"/>
      <c r="E7" s="1333"/>
      <c r="F7" s="1333"/>
      <c r="G7" s="1333"/>
      <c r="H7" s="1333"/>
      <c r="I7" s="1333"/>
      <c r="J7" s="1369"/>
      <c r="K7" s="1360" t="s">
        <v>2544</v>
      </c>
      <c r="L7" s="1361"/>
      <c r="M7" s="1362"/>
    </row>
    <row r="8" spans="1:13" ht="64.5" thickBot="1">
      <c r="B8" s="1370"/>
      <c r="C8" s="1371"/>
      <c r="D8" s="1371"/>
      <c r="E8" s="1371"/>
      <c r="F8" s="1371"/>
      <c r="G8" s="1371"/>
      <c r="H8" s="1371"/>
      <c r="I8" s="1371"/>
      <c r="J8" s="1372"/>
      <c r="K8" s="854" t="s">
        <v>2610</v>
      </c>
      <c r="L8" s="854" t="s">
        <v>2486</v>
      </c>
      <c r="M8" s="854" t="s">
        <v>2487</v>
      </c>
    </row>
    <row r="9" spans="1:13" ht="39" customHeight="1" thickBot="1">
      <c r="A9" s="852" t="s">
        <v>1129</v>
      </c>
      <c r="B9" s="187" t="s">
        <v>584</v>
      </c>
      <c r="C9" s="242" t="s">
        <v>219</v>
      </c>
      <c r="D9" s="188" t="s">
        <v>251</v>
      </c>
      <c r="E9" s="188" t="s">
        <v>585</v>
      </c>
      <c r="F9" s="189" t="s">
        <v>1130</v>
      </c>
      <c r="G9" s="189" t="s">
        <v>1131</v>
      </c>
      <c r="H9" s="188" t="s">
        <v>1132</v>
      </c>
      <c r="I9" s="200" t="s">
        <v>589</v>
      </c>
      <c r="J9" s="188" t="s">
        <v>590</v>
      </c>
      <c r="K9" s="1376" t="s">
        <v>1206</v>
      </c>
      <c r="L9" s="1376"/>
      <c r="M9" s="1377"/>
    </row>
    <row r="10" spans="1:13" ht="15.75" customHeight="1">
      <c r="A10" s="549"/>
      <c r="B10" s="202" t="s">
        <v>2488</v>
      </c>
      <c r="C10" s="412" t="s">
        <v>1397</v>
      </c>
      <c r="D10" s="192" t="s">
        <v>1391</v>
      </c>
      <c r="E10" s="229" t="s">
        <v>2503</v>
      </c>
      <c r="F10" s="192" t="s">
        <v>593</v>
      </c>
      <c r="G10" s="206" t="s">
        <v>1393</v>
      </c>
      <c r="H10" s="206">
        <v>1</v>
      </c>
      <c r="I10" s="530">
        <v>0</v>
      </c>
      <c r="J10" s="206">
        <v>0</v>
      </c>
      <c r="K10" s="1388"/>
      <c r="L10" s="1389"/>
      <c r="M10" s="1334"/>
    </row>
    <row r="11" spans="1:13" ht="15.75" customHeight="1">
      <c r="A11" s="551"/>
      <c r="B11" s="531" t="s">
        <v>2489</v>
      </c>
      <c r="C11" s="532" t="s">
        <v>1397</v>
      </c>
      <c r="D11" s="194" t="s">
        <v>1393</v>
      </c>
      <c r="E11" s="533" t="s">
        <v>2504</v>
      </c>
      <c r="F11" s="194" t="s">
        <v>593</v>
      </c>
      <c r="G11" s="534" t="s">
        <v>1393</v>
      </c>
      <c r="H11" s="534">
        <v>1</v>
      </c>
      <c r="I11" s="535">
        <v>0</v>
      </c>
      <c r="J11" s="534">
        <v>0</v>
      </c>
      <c r="K11" s="1365"/>
      <c r="L11" s="1366"/>
      <c r="M11" s="1335"/>
    </row>
    <row r="12" spans="1:13" ht="15.75" customHeight="1">
      <c r="A12" s="551"/>
      <c r="B12" s="531" t="s">
        <v>2489</v>
      </c>
      <c r="C12" s="532" t="s">
        <v>1397</v>
      </c>
      <c r="D12" s="194" t="s">
        <v>1388</v>
      </c>
      <c r="E12" s="533" t="s">
        <v>2504</v>
      </c>
      <c r="F12" s="194" t="s">
        <v>593</v>
      </c>
      <c r="G12" s="534" t="s">
        <v>1393</v>
      </c>
      <c r="H12" s="534">
        <v>1</v>
      </c>
      <c r="I12" s="535">
        <v>0</v>
      </c>
      <c r="J12" s="534">
        <v>0</v>
      </c>
      <c r="K12" s="1365"/>
      <c r="L12" s="1366"/>
      <c r="M12" s="1335"/>
    </row>
    <row r="13" spans="1:13" ht="15.75" customHeight="1">
      <c r="A13" s="551"/>
      <c r="B13" s="531" t="s">
        <v>2490</v>
      </c>
      <c r="C13" s="532" t="s">
        <v>1397</v>
      </c>
      <c r="D13" s="194" t="s">
        <v>1391</v>
      </c>
      <c r="E13" s="533" t="s">
        <v>2505</v>
      </c>
      <c r="F13" s="194" t="s">
        <v>593</v>
      </c>
      <c r="G13" s="534" t="s">
        <v>1393</v>
      </c>
      <c r="H13" s="534">
        <v>1</v>
      </c>
      <c r="I13" s="535">
        <v>0</v>
      </c>
      <c r="J13" s="534">
        <v>0</v>
      </c>
      <c r="K13" s="1365"/>
      <c r="L13" s="1366"/>
      <c r="M13" s="1335"/>
    </row>
    <row r="14" spans="1:13" ht="15.75" customHeight="1">
      <c r="A14" s="551"/>
      <c r="B14" s="531" t="s">
        <v>2491</v>
      </c>
      <c r="C14" s="532" t="s">
        <v>1397</v>
      </c>
      <c r="D14" s="536" t="s">
        <v>1389</v>
      </c>
      <c r="E14" s="533" t="s">
        <v>2506</v>
      </c>
      <c r="F14" s="194" t="s">
        <v>593</v>
      </c>
      <c r="G14" s="534" t="s">
        <v>1393</v>
      </c>
      <c r="H14" s="534">
        <v>1</v>
      </c>
      <c r="I14" s="535">
        <v>0</v>
      </c>
      <c r="J14" s="534">
        <v>0</v>
      </c>
      <c r="K14" s="1365"/>
      <c r="L14" s="1366"/>
      <c r="M14" s="1335"/>
    </row>
    <row r="15" spans="1:13" ht="15.75" customHeight="1">
      <c r="A15" s="551"/>
      <c r="B15" s="531" t="s">
        <v>2491</v>
      </c>
      <c r="C15" s="532" t="s">
        <v>1397</v>
      </c>
      <c r="D15" s="536" t="s">
        <v>1390</v>
      </c>
      <c r="E15" s="533" t="s">
        <v>2506</v>
      </c>
      <c r="F15" s="194" t="s">
        <v>593</v>
      </c>
      <c r="G15" s="534" t="s">
        <v>1393</v>
      </c>
      <c r="H15" s="534">
        <v>1</v>
      </c>
      <c r="I15" s="535">
        <v>0</v>
      </c>
      <c r="J15" s="534">
        <v>0</v>
      </c>
      <c r="K15" s="1365"/>
      <c r="L15" s="1366"/>
      <c r="M15" s="1335"/>
    </row>
    <row r="16" spans="1:13" ht="15.75" customHeight="1">
      <c r="A16" s="551"/>
      <c r="B16" s="531" t="s">
        <v>2492</v>
      </c>
      <c r="C16" s="532" t="s">
        <v>1397</v>
      </c>
      <c r="D16" s="536" t="s">
        <v>1391</v>
      </c>
      <c r="E16" s="533" t="s">
        <v>2507</v>
      </c>
      <c r="F16" s="194" t="s">
        <v>593</v>
      </c>
      <c r="G16" s="534" t="s">
        <v>1393</v>
      </c>
      <c r="H16" s="534">
        <v>1</v>
      </c>
      <c r="I16" s="535">
        <v>0</v>
      </c>
      <c r="J16" s="534">
        <v>0</v>
      </c>
      <c r="K16" s="1365"/>
      <c r="L16" s="1366"/>
      <c r="M16" s="1335"/>
    </row>
    <row r="17" spans="1:13" ht="15.75" customHeight="1">
      <c r="A17" s="551"/>
      <c r="B17" s="531" t="s">
        <v>2493</v>
      </c>
      <c r="C17" s="532" t="s">
        <v>1397</v>
      </c>
      <c r="D17" s="536" t="s">
        <v>592</v>
      </c>
      <c r="E17" s="533" t="s">
        <v>2508</v>
      </c>
      <c r="F17" s="194" t="s">
        <v>593</v>
      </c>
      <c r="G17" s="534" t="s">
        <v>1393</v>
      </c>
      <c r="H17" s="534">
        <v>1</v>
      </c>
      <c r="I17" s="535">
        <v>0</v>
      </c>
      <c r="J17" s="534">
        <v>0</v>
      </c>
      <c r="K17" s="1365"/>
      <c r="L17" s="1366"/>
      <c r="M17" s="1335"/>
    </row>
    <row r="18" spans="1:13" ht="15.75" customHeight="1">
      <c r="A18" s="551"/>
      <c r="B18" s="531" t="s">
        <v>2493</v>
      </c>
      <c r="C18" s="532" t="s">
        <v>1397</v>
      </c>
      <c r="D18" s="536" t="s">
        <v>1405</v>
      </c>
      <c r="E18" s="533" t="s">
        <v>2508</v>
      </c>
      <c r="F18" s="194" t="s">
        <v>593</v>
      </c>
      <c r="G18" s="534" t="s">
        <v>1393</v>
      </c>
      <c r="H18" s="534">
        <v>1</v>
      </c>
      <c r="I18" s="535">
        <v>0</v>
      </c>
      <c r="J18" s="534">
        <v>0</v>
      </c>
      <c r="K18" s="1365"/>
      <c r="L18" s="1366"/>
      <c r="M18" s="1335"/>
    </row>
    <row r="19" spans="1:13" ht="15.75" customHeight="1">
      <c r="A19" s="551"/>
      <c r="B19" s="531" t="s">
        <v>2494</v>
      </c>
      <c r="C19" s="532" t="s">
        <v>1397</v>
      </c>
      <c r="D19" s="536" t="s">
        <v>1391</v>
      </c>
      <c r="E19" s="533" t="s">
        <v>2509</v>
      </c>
      <c r="F19" s="194" t="s">
        <v>593</v>
      </c>
      <c r="G19" s="534" t="s">
        <v>1393</v>
      </c>
      <c r="H19" s="534">
        <v>1</v>
      </c>
      <c r="I19" s="535">
        <v>0</v>
      </c>
      <c r="J19" s="534">
        <v>0</v>
      </c>
      <c r="K19" s="1365"/>
      <c r="L19" s="1366"/>
      <c r="M19" s="1335"/>
    </row>
    <row r="20" spans="1:13" ht="15.75" customHeight="1">
      <c r="A20" s="551"/>
      <c r="B20" s="531" t="s">
        <v>2495</v>
      </c>
      <c r="C20" s="532" t="s">
        <v>1397</v>
      </c>
      <c r="D20" s="536" t="s">
        <v>1391</v>
      </c>
      <c r="E20" s="533" t="s">
        <v>2510</v>
      </c>
      <c r="F20" s="194" t="s">
        <v>593</v>
      </c>
      <c r="G20" s="534" t="s">
        <v>1393</v>
      </c>
      <c r="H20" s="534">
        <v>1</v>
      </c>
      <c r="I20" s="535">
        <v>0</v>
      </c>
      <c r="J20" s="534">
        <v>0</v>
      </c>
      <c r="K20" s="1365"/>
      <c r="L20" s="1366"/>
      <c r="M20" s="1335"/>
    </row>
    <row r="21" spans="1:13" ht="15.75" customHeight="1">
      <c r="A21" s="551"/>
      <c r="B21" s="531" t="s">
        <v>2496</v>
      </c>
      <c r="C21" s="532" t="s">
        <v>1397</v>
      </c>
      <c r="D21" s="536" t="s">
        <v>1405</v>
      </c>
      <c r="E21" s="533" t="s">
        <v>2511</v>
      </c>
      <c r="F21" s="194" t="s">
        <v>593</v>
      </c>
      <c r="G21" s="534" t="s">
        <v>1393</v>
      </c>
      <c r="H21" s="534">
        <v>1</v>
      </c>
      <c r="I21" s="535">
        <v>0</v>
      </c>
      <c r="J21" s="534">
        <v>0</v>
      </c>
      <c r="K21" s="1365"/>
      <c r="L21" s="1366"/>
      <c r="M21" s="1335"/>
    </row>
    <row r="22" spans="1:13" ht="15.75" customHeight="1">
      <c r="A22" s="551"/>
      <c r="B22" s="531" t="s">
        <v>2496</v>
      </c>
      <c r="C22" s="532" t="s">
        <v>1397</v>
      </c>
      <c r="D22" s="536" t="s">
        <v>592</v>
      </c>
      <c r="E22" s="533" t="s">
        <v>2511</v>
      </c>
      <c r="F22" s="194" t="s">
        <v>593</v>
      </c>
      <c r="G22" s="534" t="s">
        <v>1393</v>
      </c>
      <c r="H22" s="534">
        <v>1</v>
      </c>
      <c r="I22" s="535">
        <v>0</v>
      </c>
      <c r="J22" s="534">
        <v>0</v>
      </c>
      <c r="K22" s="1365"/>
      <c r="L22" s="1366"/>
      <c r="M22" s="1335"/>
    </row>
    <row r="23" spans="1:13" ht="15.75" customHeight="1">
      <c r="A23" s="551"/>
      <c r="B23" s="531" t="s">
        <v>2497</v>
      </c>
      <c r="C23" s="532" t="s">
        <v>1397</v>
      </c>
      <c r="D23" s="536" t="s">
        <v>1391</v>
      </c>
      <c r="E23" s="533" t="s">
        <v>2512</v>
      </c>
      <c r="F23" s="194" t="s">
        <v>593</v>
      </c>
      <c r="G23" s="534" t="s">
        <v>1393</v>
      </c>
      <c r="H23" s="534">
        <v>1</v>
      </c>
      <c r="I23" s="535">
        <v>0</v>
      </c>
      <c r="J23" s="534">
        <v>0</v>
      </c>
      <c r="K23" s="1365"/>
      <c r="L23" s="1366"/>
      <c r="M23" s="1335"/>
    </row>
    <row r="24" spans="1:13" ht="15.75" customHeight="1">
      <c r="A24" s="551"/>
      <c r="B24" s="531" t="s">
        <v>2498</v>
      </c>
      <c r="C24" s="532" t="s">
        <v>1397</v>
      </c>
      <c r="D24" s="536" t="s">
        <v>1390</v>
      </c>
      <c r="E24" s="533" t="s">
        <v>2513</v>
      </c>
      <c r="F24" s="194" t="s">
        <v>593</v>
      </c>
      <c r="G24" s="534" t="s">
        <v>1393</v>
      </c>
      <c r="H24" s="534">
        <v>1</v>
      </c>
      <c r="I24" s="535">
        <v>0</v>
      </c>
      <c r="J24" s="534">
        <v>0</v>
      </c>
      <c r="K24" s="1365"/>
      <c r="L24" s="1366"/>
      <c r="M24" s="1335"/>
    </row>
    <row r="25" spans="1:13" ht="15.75" customHeight="1">
      <c r="A25" s="551"/>
      <c r="B25" s="531" t="s">
        <v>2498</v>
      </c>
      <c r="C25" s="532" t="s">
        <v>1397</v>
      </c>
      <c r="D25" s="536" t="s">
        <v>1389</v>
      </c>
      <c r="E25" s="533" t="s">
        <v>2513</v>
      </c>
      <c r="F25" s="194" t="s">
        <v>593</v>
      </c>
      <c r="G25" s="534" t="s">
        <v>1393</v>
      </c>
      <c r="H25" s="534">
        <v>1</v>
      </c>
      <c r="I25" s="535">
        <v>0</v>
      </c>
      <c r="J25" s="534">
        <v>0</v>
      </c>
      <c r="K25" s="1365"/>
      <c r="L25" s="1366"/>
      <c r="M25" s="1335"/>
    </row>
    <row r="26" spans="1:13" ht="15.75" customHeight="1">
      <c r="A26" s="551"/>
      <c r="B26" s="531" t="s">
        <v>2499</v>
      </c>
      <c r="C26" s="532" t="s">
        <v>1397</v>
      </c>
      <c r="D26" s="536" t="s">
        <v>1391</v>
      </c>
      <c r="E26" s="533" t="s">
        <v>2514</v>
      </c>
      <c r="F26" s="194" t="s">
        <v>593</v>
      </c>
      <c r="G26" s="534" t="s">
        <v>1393</v>
      </c>
      <c r="H26" s="534">
        <v>1</v>
      </c>
      <c r="I26" s="535">
        <v>0</v>
      </c>
      <c r="J26" s="534">
        <v>0</v>
      </c>
      <c r="K26" s="1365"/>
      <c r="L26" s="1366"/>
      <c r="M26" s="1335"/>
    </row>
    <row r="27" spans="1:13" ht="15.75" customHeight="1">
      <c r="A27" s="551"/>
      <c r="B27" s="207" t="s">
        <v>2500</v>
      </c>
      <c r="C27" s="414" t="s">
        <v>1397</v>
      </c>
      <c r="D27" s="537" t="s">
        <v>1388</v>
      </c>
      <c r="E27" s="230" t="s">
        <v>2515</v>
      </c>
      <c r="F27" s="197" t="s">
        <v>593</v>
      </c>
      <c r="G27" s="210" t="s">
        <v>1393</v>
      </c>
      <c r="H27" s="210">
        <v>1</v>
      </c>
      <c r="I27" s="538">
        <v>0</v>
      </c>
      <c r="J27" s="534">
        <v>0</v>
      </c>
      <c r="K27" s="1365"/>
      <c r="L27" s="1366"/>
      <c r="M27" s="1335"/>
    </row>
    <row r="28" spans="1:13" ht="15.75" customHeight="1">
      <c r="A28" s="551"/>
      <c r="B28" s="539" t="s">
        <v>2500</v>
      </c>
      <c r="C28" s="540" t="s">
        <v>1397</v>
      </c>
      <c r="D28" s="541" t="s">
        <v>1393</v>
      </c>
      <c r="E28" s="542" t="s">
        <v>2515</v>
      </c>
      <c r="F28" s="543" t="s">
        <v>593</v>
      </c>
      <c r="G28" s="544" t="s">
        <v>1393</v>
      </c>
      <c r="H28" s="544">
        <v>1</v>
      </c>
      <c r="I28" s="545">
        <v>0</v>
      </c>
      <c r="J28" s="534">
        <v>0</v>
      </c>
      <c r="K28" s="1365"/>
      <c r="L28" s="1366"/>
      <c r="M28" s="1335"/>
    </row>
    <row r="29" spans="1:13" ht="14.25" customHeight="1">
      <c r="A29" s="551"/>
      <c r="B29" s="207" t="s">
        <v>2501</v>
      </c>
      <c r="C29" s="853" t="s">
        <v>1397</v>
      </c>
      <c r="D29" s="537" t="s">
        <v>1391</v>
      </c>
      <c r="E29" s="230" t="s">
        <v>2516</v>
      </c>
      <c r="F29" s="197" t="s">
        <v>593</v>
      </c>
      <c r="G29" s="210" t="s">
        <v>1393</v>
      </c>
      <c r="H29" s="210">
        <v>1</v>
      </c>
      <c r="I29" s="538">
        <v>0</v>
      </c>
      <c r="J29" s="534">
        <v>0</v>
      </c>
      <c r="K29" s="1365"/>
      <c r="L29" s="1366"/>
      <c r="M29" s="1335"/>
    </row>
    <row r="30" spans="1:13" ht="15" customHeight="1">
      <c r="A30" s="551"/>
      <c r="B30" s="207" t="s">
        <v>2502</v>
      </c>
      <c r="C30" s="853" t="s">
        <v>1397</v>
      </c>
      <c r="D30" s="537" t="s">
        <v>1393</v>
      </c>
      <c r="E30" s="230" t="s">
        <v>2517</v>
      </c>
      <c r="F30" s="197" t="s">
        <v>593</v>
      </c>
      <c r="G30" s="210" t="s">
        <v>1393</v>
      </c>
      <c r="H30" s="210">
        <v>1</v>
      </c>
      <c r="I30" s="538">
        <v>0</v>
      </c>
      <c r="J30" s="534">
        <v>0</v>
      </c>
      <c r="K30" s="1365"/>
      <c r="L30" s="1366"/>
      <c r="M30" s="1335"/>
    </row>
    <row r="31" spans="1:13" ht="15" customHeight="1" thickBot="1">
      <c r="A31" s="556"/>
      <c r="B31" s="211" t="s">
        <v>2502</v>
      </c>
      <c r="C31" s="546" t="s">
        <v>1397</v>
      </c>
      <c r="D31" s="547" t="s">
        <v>1388</v>
      </c>
      <c r="E31" s="231" t="s">
        <v>2517</v>
      </c>
      <c r="F31" s="198" t="s">
        <v>593</v>
      </c>
      <c r="G31" s="214" t="s">
        <v>1393</v>
      </c>
      <c r="H31" s="214">
        <v>1</v>
      </c>
      <c r="I31" s="548">
        <v>0</v>
      </c>
      <c r="J31" s="250">
        <v>0</v>
      </c>
      <c r="K31" s="1367"/>
      <c r="L31" s="1368"/>
      <c r="M31" s="1336"/>
    </row>
    <row r="33" spans="1:13" ht="15" thickBot="1"/>
    <row r="34" spans="1:13" ht="26.25" customHeight="1" thickBot="1">
      <c r="B34" s="1332" t="s">
        <v>6</v>
      </c>
      <c r="C34" s="1333"/>
      <c r="D34" s="1333"/>
      <c r="E34" s="1333"/>
      <c r="F34" s="1333"/>
      <c r="G34" s="1333"/>
      <c r="H34" s="1333"/>
      <c r="I34" s="1333"/>
      <c r="J34" s="1369"/>
      <c r="K34" s="1360" t="s">
        <v>1385</v>
      </c>
      <c r="L34" s="1361"/>
      <c r="M34" s="1362"/>
    </row>
    <row r="35" spans="1:13" ht="64.5" thickBot="1">
      <c r="B35" s="1370"/>
      <c r="C35" s="1371"/>
      <c r="D35" s="1371"/>
      <c r="E35" s="1371"/>
      <c r="F35" s="1371"/>
      <c r="G35" s="1371"/>
      <c r="H35" s="1371"/>
      <c r="I35" s="1371"/>
      <c r="J35" s="1372"/>
      <c r="K35" s="854" t="s">
        <v>2609</v>
      </c>
      <c r="L35" s="854" t="s">
        <v>2543</v>
      </c>
      <c r="M35" s="854" t="s">
        <v>2524</v>
      </c>
    </row>
    <row r="36" spans="1:13" ht="39" customHeight="1" thickBot="1">
      <c r="A36" s="852" t="s">
        <v>583</v>
      </c>
      <c r="B36" s="187" t="s">
        <v>584</v>
      </c>
      <c r="C36" s="242" t="s">
        <v>219</v>
      </c>
      <c r="D36" s="188" t="s">
        <v>251</v>
      </c>
      <c r="E36" s="188" t="s">
        <v>585</v>
      </c>
      <c r="F36" s="189" t="s">
        <v>586</v>
      </c>
      <c r="G36" s="189" t="s">
        <v>587</v>
      </c>
      <c r="H36" s="188" t="s">
        <v>588</v>
      </c>
      <c r="I36" s="200" t="s">
        <v>589</v>
      </c>
      <c r="J36" s="188" t="s">
        <v>590</v>
      </c>
      <c r="K36" s="1376" t="s">
        <v>1039</v>
      </c>
      <c r="L36" s="1376"/>
      <c r="M36" s="1377"/>
    </row>
    <row r="37" spans="1:13" ht="15.75" customHeight="1">
      <c r="A37" s="549"/>
      <c r="B37" s="202" t="s">
        <v>2518</v>
      </c>
      <c r="C37" s="412" t="s">
        <v>1386</v>
      </c>
      <c r="D37" s="192" t="s">
        <v>592</v>
      </c>
      <c r="E37" s="229" t="s">
        <v>2531</v>
      </c>
      <c r="F37" s="192" t="s">
        <v>593</v>
      </c>
      <c r="G37" s="206" t="s">
        <v>1389</v>
      </c>
      <c r="H37" s="206">
        <v>1</v>
      </c>
      <c r="I37" s="530">
        <v>0</v>
      </c>
      <c r="J37" s="206">
        <v>0</v>
      </c>
      <c r="K37" s="1388"/>
      <c r="L37" s="1389"/>
      <c r="M37" s="1334"/>
    </row>
    <row r="38" spans="1:13" ht="15.75" customHeight="1">
      <c r="A38" s="551"/>
      <c r="B38" s="531" t="s">
        <v>2519</v>
      </c>
      <c r="C38" s="532" t="s">
        <v>1386</v>
      </c>
      <c r="D38" s="194" t="s">
        <v>592</v>
      </c>
      <c r="E38" s="533" t="s">
        <v>2532</v>
      </c>
      <c r="F38" s="194" t="s">
        <v>593</v>
      </c>
      <c r="G38" s="534" t="s">
        <v>1389</v>
      </c>
      <c r="H38" s="534">
        <v>1</v>
      </c>
      <c r="I38" s="535">
        <v>0</v>
      </c>
      <c r="J38" s="534">
        <v>0</v>
      </c>
      <c r="K38" s="1365"/>
      <c r="L38" s="1366"/>
      <c r="M38" s="1335"/>
    </row>
    <row r="39" spans="1:13" ht="15.75" customHeight="1">
      <c r="A39" s="551"/>
      <c r="B39" s="531" t="s">
        <v>2520</v>
      </c>
      <c r="C39" s="532" t="s">
        <v>1386</v>
      </c>
      <c r="D39" s="194" t="s">
        <v>592</v>
      </c>
      <c r="E39" s="533" t="s">
        <v>2533</v>
      </c>
      <c r="F39" s="194" t="s">
        <v>593</v>
      </c>
      <c r="G39" s="534" t="s">
        <v>1389</v>
      </c>
      <c r="H39" s="534">
        <v>1</v>
      </c>
      <c r="I39" s="535">
        <v>0</v>
      </c>
      <c r="J39" s="534">
        <v>0</v>
      </c>
      <c r="K39" s="1365"/>
      <c r="L39" s="1366"/>
      <c r="M39" s="1335"/>
    </row>
    <row r="40" spans="1:13" ht="15.75" customHeight="1">
      <c r="A40" s="551"/>
      <c r="B40" s="531" t="s">
        <v>2521</v>
      </c>
      <c r="C40" s="532" t="s">
        <v>1386</v>
      </c>
      <c r="D40" s="194" t="s">
        <v>592</v>
      </c>
      <c r="E40" s="533" t="s">
        <v>2534</v>
      </c>
      <c r="F40" s="194" t="s">
        <v>593</v>
      </c>
      <c r="G40" s="534" t="s">
        <v>1389</v>
      </c>
      <c r="H40" s="534">
        <v>1</v>
      </c>
      <c r="I40" s="535">
        <v>0</v>
      </c>
      <c r="J40" s="534">
        <v>0</v>
      </c>
      <c r="K40" s="1365"/>
      <c r="L40" s="1366"/>
      <c r="M40" s="1335"/>
    </row>
    <row r="41" spans="1:13" ht="15.75" customHeight="1">
      <c r="A41" s="551"/>
      <c r="B41" s="531" t="s">
        <v>2522</v>
      </c>
      <c r="C41" s="532" t="s">
        <v>1386</v>
      </c>
      <c r="D41" s="536" t="s">
        <v>592</v>
      </c>
      <c r="E41" s="533" t="s">
        <v>2535</v>
      </c>
      <c r="F41" s="194" t="s">
        <v>593</v>
      </c>
      <c r="G41" s="534" t="s">
        <v>1389</v>
      </c>
      <c r="H41" s="534">
        <v>1</v>
      </c>
      <c r="I41" s="535">
        <v>0</v>
      </c>
      <c r="J41" s="534">
        <v>0</v>
      </c>
      <c r="K41" s="1365"/>
      <c r="L41" s="1366"/>
      <c r="M41" s="1335"/>
    </row>
    <row r="42" spans="1:13" ht="15.75" customHeight="1">
      <c r="A42" s="551"/>
      <c r="B42" s="531" t="s">
        <v>2523</v>
      </c>
      <c r="C42" s="532" t="s">
        <v>1386</v>
      </c>
      <c r="D42" s="536" t="s">
        <v>592</v>
      </c>
      <c r="E42" s="533" t="s">
        <v>2536</v>
      </c>
      <c r="F42" s="194" t="s">
        <v>593</v>
      </c>
      <c r="G42" s="534" t="s">
        <v>1389</v>
      </c>
      <c r="H42" s="534">
        <v>1</v>
      </c>
      <c r="I42" s="535">
        <v>0</v>
      </c>
      <c r="J42" s="534">
        <v>0</v>
      </c>
      <c r="K42" s="1365"/>
      <c r="L42" s="1366"/>
      <c r="M42" s="1335"/>
    </row>
    <row r="43" spans="1:13" ht="15.75" customHeight="1">
      <c r="A43" s="551"/>
      <c r="B43" s="531" t="s">
        <v>2525</v>
      </c>
      <c r="C43" s="532" t="s">
        <v>1386</v>
      </c>
      <c r="D43" s="536" t="s">
        <v>592</v>
      </c>
      <c r="E43" s="533" t="s">
        <v>2537</v>
      </c>
      <c r="F43" s="194" t="s">
        <v>593</v>
      </c>
      <c r="G43" s="534" t="s">
        <v>1389</v>
      </c>
      <c r="H43" s="534">
        <v>1</v>
      </c>
      <c r="I43" s="535">
        <v>0</v>
      </c>
      <c r="J43" s="534">
        <v>0</v>
      </c>
      <c r="K43" s="1365"/>
      <c r="L43" s="1366"/>
      <c r="M43" s="1335"/>
    </row>
    <row r="44" spans="1:13" ht="15.75" customHeight="1">
      <c r="A44" s="551"/>
      <c r="B44" s="531" t="s">
        <v>2526</v>
      </c>
      <c r="C44" s="532" t="s">
        <v>1386</v>
      </c>
      <c r="D44" s="536" t="s">
        <v>592</v>
      </c>
      <c r="E44" s="533" t="s">
        <v>2538</v>
      </c>
      <c r="F44" s="194" t="s">
        <v>593</v>
      </c>
      <c r="G44" s="534" t="s">
        <v>1389</v>
      </c>
      <c r="H44" s="534">
        <v>1</v>
      </c>
      <c r="I44" s="535">
        <v>0</v>
      </c>
      <c r="J44" s="534">
        <v>0</v>
      </c>
      <c r="K44" s="1365"/>
      <c r="L44" s="1366"/>
      <c r="M44" s="1335"/>
    </row>
    <row r="45" spans="1:13" ht="15.75" customHeight="1">
      <c r="A45" s="551"/>
      <c r="B45" s="531" t="s">
        <v>2527</v>
      </c>
      <c r="C45" s="532" t="s">
        <v>1386</v>
      </c>
      <c r="D45" s="536" t="s">
        <v>592</v>
      </c>
      <c r="E45" s="533" t="s">
        <v>2539</v>
      </c>
      <c r="F45" s="194" t="s">
        <v>593</v>
      </c>
      <c r="G45" s="534" t="s">
        <v>1389</v>
      </c>
      <c r="H45" s="534">
        <v>1</v>
      </c>
      <c r="I45" s="535">
        <v>0</v>
      </c>
      <c r="J45" s="534">
        <v>0</v>
      </c>
      <c r="K45" s="1365"/>
      <c r="L45" s="1366"/>
      <c r="M45" s="1335"/>
    </row>
    <row r="46" spans="1:13" ht="15.75" customHeight="1">
      <c r="A46" s="551"/>
      <c r="B46" s="531" t="s">
        <v>2528</v>
      </c>
      <c r="C46" s="532" t="s">
        <v>1386</v>
      </c>
      <c r="D46" s="536" t="s">
        <v>592</v>
      </c>
      <c r="E46" s="533" t="s">
        <v>2540</v>
      </c>
      <c r="F46" s="194" t="s">
        <v>593</v>
      </c>
      <c r="G46" s="534" t="s">
        <v>1389</v>
      </c>
      <c r="H46" s="534">
        <v>1</v>
      </c>
      <c r="I46" s="535">
        <v>0</v>
      </c>
      <c r="J46" s="534">
        <v>0</v>
      </c>
      <c r="K46" s="1365"/>
      <c r="L46" s="1366"/>
      <c r="M46" s="1335"/>
    </row>
    <row r="47" spans="1:13" ht="15.75" customHeight="1">
      <c r="A47" s="551"/>
      <c r="B47" s="531" t="s">
        <v>2529</v>
      </c>
      <c r="C47" s="532" t="s">
        <v>1386</v>
      </c>
      <c r="D47" s="536" t="s">
        <v>592</v>
      </c>
      <c r="E47" s="533" t="s">
        <v>2541</v>
      </c>
      <c r="F47" s="194" t="s">
        <v>593</v>
      </c>
      <c r="G47" s="534" t="s">
        <v>1389</v>
      </c>
      <c r="H47" s="534">
        <v>1</v>
      </c>
      <c r="I47" s="535">
        <v>0</v>
      </c>
      <c r="J47" s="534">
        <v>0</v>
      </c>
      <c r="K47" s="1365"/>
      <c r="L47" s="1366"/>
      <c r="M47" s="1335"/>
    </row>
    <row r="48" spans="1:13" ht="15.75" customHeight="1" thickBot="1">
      <c r="A48" s="551"/>
      <c r="B48" s="247" t="s">
        <v>2530</v>
      </c>
      <c r="C48" s="440" t="s">
        <v>1386</v>
      </c>
      <c r="D48" s="583" t="s">
        <v>592</v>
      </c>
      <c r="E48" s="249" t="s">
        <v>2542</v>
      </c>
      <c r="F48" s="186" t="s">
        <v>593</v>
      </c>
      <c r="G48" s="250" t="s">
        <v>1389</v>
      </c>
      <c r="H48" s="250">
        <v>1</v>
      </c>
      <c r="I48" s="584">
        <v>0</v>
      </c>
      <c r="J48" s="250">
        <v>0</v>
      </c>
      <c r="K48" s="1367"/>
      <c r="L48" s="1368"/>
      <c r="M48" s="1336"/>
    </row>
    <row r="50" spans="1:13" ht="15" thickBot="1"/>
    <row r="51" spans="1:13" ht="26.25" customHeight="1" thickBot="1">
      <c r="B51" s="1332" t="s">
        <v>7</v>
      </c>
      <c r="C51" s="1333"/>
      <c r="D51" s="1333"/>
      <c r="E51" s="1333"/>
      <c r="F51" s="1333"/>
      <c r="G51" s="1333"/>
      <c r="H51" s="1333"/>
      <c r="I51" s="1333"/>
      <c r="J51" s="1369"/>
      <c r="K51" s="1360" t="s">
        <v>2325</v>
      </c>
      <c r="L51" s="1361"/>
      <c r="M51" s="1362"/>
    </row>
    <row r="52" spans="1:13" ht="64.5" thickBot="1">
      <c r="B52" s="1370"/>
      <c r="C52" s="1371"/>
      <c r="D52" s="1371"/>
      <c r="E52" s="1371"/>
      <c r="F52" s="1371"/>
      <c r="G52" s="1371"/>
      <c r="H52" s="1371"/>
      <c r="I52" s="1371"/>
      <c r="J52" s="1372"/>
      <c r="K52" s="854" t="s">
        <v>2608</v>
      </c>
      <c r="L52" s="854" t="s">
        <v>2545</v>
      </c>
      <c r="M52" s="854" t="s">
        <v>2546</v>
      </c>
    </row>
    <row r="53" spans="1:13" ht="39" customHeight="1" thickBot="1">
      <c r="A53" s="852" t="s">
        <v>583</v>
      </c>
      <c r="B53" s="187" t="s">
        <v>584</v>
      </c>
      <c r="C53" s="242" t="s">
        <v>219</v>
      </c>
      <c r="D53" s="188" t="s">
        <v>251</v>
      </c>
      <c r="E53" s="188" t="s">
        <v>585</v>
      </c>
      <c r="F53" s="189" t="s">
        <v>586</v>
      </c>
      <c r="G53" s="189" t="s">
        <v>587</v>
      </c>
      <c r="H53" s="188" t="s">
        <v>588</v>
      </c>
      <c r="I53" s="200" t="s">
        <v>589</v>
      </c>
      <c r="J53" s="188" t="s">
        <v>590</v>
      </c>
      <c r="K53" s="1376" t="s">
        <v>1039</v>
      </c>
      <c r="L53" s="1376"/>
      <c r="M53" s="1377"/>
    </row>
    <row r="54" spans="1:13" ht="15.75" customHeight="1">
      <c r="A54" s="549"/>
      <c r="B54" s="202" t="s">
        <v>2547</v>
      </c>
      <c r="C54" s="412" t="s">
        <v>2561</v>
      </c>
      <c r="D54" s="192" t="s">
        <v>1388</v>
      </c>
      <c r="E54" s="229" t="s">
        <v>2562</v>
      </c>
      <c r="F54" s="192" t="s">
        <v>593</v>
      </c>
      <c r="G54" s="206" t="s">
        <v>1389</v>
      </c>
      <c r="H54" s="206">
        <v>1</v>
      </c>
      <c r="I54" s="530">
        <v>0</v>
      </c>
      <c r="J54" s="206">
        <v>0</v>
      </c>
      <c r="K54" s="1388"/>
      <c r="L54" s="1389"/>
      <c r="M54" s="1334"/>
    </row>
    <row r="55" spans="1:13" ht="15.75" customHeight="1">
      <c r="A55" s="551"/>
      <c r="B55" s="531" t="s">
        <v>2547</v>
      </c>
      <c r="C55" s="532" t="s">
        <v>2561</v>
      </c>
      <c r="D55" s="194" t="s">
        <v>1388</v>
      </c>
      <c r="E55" s="533" t="s">
        <v>2562</v>
      </c>
      <c r="F55" s="194" t="s">
        <v>593</v>
      </c>
      <c r="G55" s="534" t="s">
        <v>1389</v>
      </c>
      <c r="H55" s="534">
        <v>1</v>
      </c>
      <c r="I55" s="535">
        <v>0</v>
      </c>
      <c r="J55" s="534">
        <v>0</v>
      </c>
      <c r="K55" s="1365"/>
      <c r="L55" s="1366"/>
      <c r="M55" s="1335"/>
    </row>
    <row r="56" spans="1:13" ht="15.75" customHeight="1">
      <c r="A56" s="551"/>
      <c r="B56" s="531" t="s">
        <v>2548</v>
      </c>
      <c r="C56" s="532" t="s">
        <v>2561</v>
      </c>
      <c r="D56" s="194" t="s">
        <v>1391</v>
      </c>
      <c r="E56" s="533" t="s">
        <v>2563</v>
      </c>
      <c r="F56" s="194" t="s">
        <v>593</v>
      </c>
      <c r="G56" s="534" t="s">
        <v>1389</v>
      </c>
      <c r="H56" s="534">
        <v>1</v>
      </c>
      <c r="I56" s="535">
        <v>0</v>
      </c>
      <c r="J56" s="534">
        <v>0</v>
      </c>
      <c r="K56" s="1365"/>
      <c r="L56" s="1366"/>
      <c r="M56" s="1335"/>
    </row>
    <row r="57" spans="1:13" ht="15.75" customHeight="1">
      <c r="A57" s="551"/>
      <c r="B57" s="531" t="s">
        <v>2548</v>
      </c>
      <c r="C57" s="532" t="s">
        <v>2561</v>
      </c>
      <c r="D57" s="194" t="s">
        <v>592</v>
      </c>
      <c r="E57" s="533" t="s">
        <v>2563</v>
      </c>
      <c r="F57" s="194" t="s">
        <v>593</v>
      </c>
      <c r="G57" s="534" t="s">
        <v>1389</v>
      </c>
      <c r="H57" s="534">
        <v>1</v>
      </c>
      <c r="I57" s="535">
        <v>0</v>
      </c>
      <c r="J57" s="534">
        <v>0</v>
      </c>
      <c r="K57" s="1365"/>
      <c r="L57" s="1366"/>
      <c r="M57" s="1335"/>
    </row>
    <row r="58" spans="1:13" ht="15.75" customHeight="1">
      <c r="A58" s="551"/>
      <c r="B58" s="531" t="s">
        <v>2549</v>
      </c>
      <c r="C58" s="532" t="s">
        <v>2561</v>
      </c>
      <c r="D58" s="536" t="s">
        <v>1387</v>
      </c>
      <c r="E58" s="533" t="s">
        <v>2564</v>
      </c>
      <c r="F58" s="194" t="s">
        <v>593</v>
      </c>
      <c r="G58" s="534" t="s">
        <v>1389</v>
      </c>
      <c r="H58" s="534">
        <v>1</v>
      </c>
      <c r="I58" s="535">
        <v>0</v>
      </c>
      <c r="J58" s="534">
        <v>0</v>
      </c>
      <c r="K58" s="1365"/>
      <c r="L58" s="1366"/>
      <c r="M58" s="1335"/>
    </row>
    <row r="59" spans="1:13" ht="15.75" customHeight="1">
      <c r="A59" s="551"/>
      <c r="B59" s="531" t="s">
        <v>2550</v>
      </c>
      <c r="C59" s="532" t="s">
        <v>2561</v>
      </c>
      <c r="D59" s="536" t="s">
        <v>1389</v>
      </c>
      <c r="E59" s="533" t="s">
        <v>2565</v>
      </c>
      <c r="F59" s="194" t="s">
        <v>593</v>
      </c>
      <c r="G59" s="534" t="s">
        <v>1389</v>
      </c>
      <c r="H59" s="534">
        <v>1</v>
      </c>
      <c r="I59" s="535">
        <v>0</v>
      </c>
      <c r="J59" s="534">
        <v>0</v>
      </c>
      <c r="K59" s="1365"/>
      <c r="L59" s="1366"/>
      <c r="M59" s="1335"/>
    </row>
    <row r="60" spans="1:13" ht="15.75" customHeight="1">
      <c r="A60" s="551"/>
      <c r="B60" s="531" t="s">
        <v>2550</v>
      </c>
      <c r="C60" s="532" t="s">
        <v>2561</v>
      </c>
      <c r="D60" s="536" t="s">
        <v>1405</v>
      </c>
      <c r="E60" s="533" t="s">
        <v>2565</v>
      </c>
      <c r="F60" s="194" t="s">
        <v>593</v>
      </c>
      <c r="G60" s="534" t="s">
        <v>1389</v>
      </c>
      <c r="H60" s="534">
        <v>1</v>
      </c>
      <c r="I60" s="535">
        <v>0</v>
      </c>
      <c r="J60" s="534">
        <v>0</v>
      </c>
      <c r="K60" s="1365"/>
      <c r="L60" s="1366"/>
      <c r="M60" s="1335"/>
    </row>
    <row r="61" spans="1:13" ht="15.75" customHeight="1">
      <c r="A61" s="551"/>
      <c r="B61" s="531" t="s">
        <v>2551</v>
      </c>
      <c r="C61" s="532" t="s">
        <v>2561</v>
      </c>
      <c r="D61" s="536" t="s">
        <v>1390</v>
      </c>
      <c r="E61" s="533" t="s">
        <v>2566</v>
      </c>
      <c r="F61" s="194" t="s">
        <v>593</v>
      </c>
      <c r="G61" s="534" t="s">
        <v>1389</v>
      </c>
      <c r="H61" s="534">
        <v>1</v>
      </c>
      <c r="I61" s="535">
        <v>0</v>
      </c>
      <c r="J61" s="534">
        <v>0</v>
      </c>
      <c r="K61" s="1365"/>
      <c r="L61" s="1366"/>
      <c r="M61" s="1335"/>
    </row>
    <row r="62" spans="1:13" ht="15.75" customHeight="1">
      <c r="A62" s="551"/>
      <c r="B62" s="531" t="s">
        <v>2551</v>
      </c>
      <c r="C62" s="532" t="s">
        <v>2561</v>
      </c>
      <c r="D62" s="536" t="s">
        <v>1393</v>
      </c>
      <c r="E62" s="533" t="s">
        <v>2566</v>
      </c>
      <c r="F62" s="194" t="s">
        <v>593</v>
      </c>
      <c r="G62" s="534" t="s">
        <v>1389</v>
      </c>
      <c r="H62" s="534">
        <v>1</v>
      </c>
      <c r="I62" s="535">
        <v>0</v>
      </c>
      <c r="J62" s="534">
        <v>0</v>
      </c>
      <c r="K62" s="1365"/>
      <c r="L62" s="1366"/>
      <c r="M62" s="1335"/>
    </row>
    <row r="63" spans="1:13" ht="15.75" customHeight="1">
      <c r="A63" s="551"/>
      <c r="B63" s="531" t="s">
        <v>2552</v>
      </c>
      <c r="C63" s="532" t="s">
        <v>2561</v>
      </c>
      <c r="D63" s="536" t="s">
        <v>1387</v>
      </c>
      <c r="E63" s="533" t="s">
        <v>2567</v>
      </c>
      <c r="F63" s="194" t="s">
        <v>593</v>
      </c>
      <c r="G63" s="534" t="s">
        <v>1389</v>
      </c>
      <c r="H63" s="534">
        <v>1</v>
      </c>
      <c r="I63" s="535">
        <v>0</v>
      </c>
      <c r="J63" s="534">
        <v>0</v>
      </c>
      <c r="K63" s="1365"/>
      <c r="L63" s="1366"/>
      <c r="M63" s="1335"/>
    </row>
    <row r="64" spans="1:13" ht="15.75" customHeight="1">
      <c r="A64" s="551"/>
      <c r="B64" s="531" t="s">
        <v>2553</v>
      </c>
      <c r="C64" s="532" t="s">
        <v>2561</v>
      </c>
      <c r="D64" s="536" t="s">
        <v>1387</v>
      </c>
      <c r="E64" s="533" t="s">
        <v>2568</v>
      </c>
      <c r="F64" s="194" t="s">
        <v>593</v>
      </c>
      <c r="G64" s="534" t="s">
        <v>1389</v>
      </c>
      <c r="H64" s="534">
        <v>1</v>
      </c>
      <c r="I64" s="535">
        <v>0</v>
      </c>
      <c r="J64" s="534">
        <v>0</v>
      </c>
      <c r="K64" s="1365"/>
      <c r="L64" s="1366"/>
      <c r="M64" s="1335"/>
    </row>
    <row r="65" spans="1:13" ht="15.75" customHeight="1">
      <c r="A65" s="551"/>
      <c r="B65" s="531" t="s">
        <v>2554</v>
      </c>
      <c r="C65" s="532" t="s">
        <v>2561</v>
      </c>
      <c r="D65" s="536" t="s">
        <v>1393</v>
      </c>
      <c r="E65" s="533" t="s">
        <v>2569</v>
      </c>
      <c r="F65" s="194" t="s">
        <v>593</v>
      </c>
      <c r="G65" s="534">
        <v>2</v>
      </c>
      <c r="H65" s="534">
        <v>1</v>
      </c>
      <c r="I65" s="535">
        <v>0</v>
      </c>
      <c r="J65" s="534">
        <v>0</v>
      </c>
      <c r="K65" s="1365"/>
      <c r="L65" s="1366"/>
      <c r="M65" s="1335"/>
    </row>
    <row r="66" spans="1:13" ht="15" customHeight="1">
      <c r="A66" s="184"/>
      <c r="B66" s="531" t="s">
        <v>2554</v>
      </c>
      <c r="C66" s="532" t="s">
        <v>2561</v>
      </c>
      <c r="D66" s="536" t="s">
        <v>1390</v>
      </c>
      <c r="E66" s="533" t="s">
        <v>2569</v>
      </c>
      <c r="F66" s="194" t="s">
        <v>593</v>
      </c>
      <c r="G66" s="534" t="s">
        <v>1389</v>
      </c>
      <c r="H66" s="534">
        <v>1</v>
      </c>
      <c r="I66" s="535">
        <v>0</v>
      </c>
      <c r="J66" s="534">
        <v>0</v>
      </c>
      <c r="K66" s="1365"/>
      <c r="L66" s="1366"/>
      <c r="M66" s="1335"/>
    </row>
    <row r="67" spans="1:13" ht="15" customHeight="1">
      <c r="A67" s="184"/>
      <c r="B67" s="531" t="s">
        <v>2555</v>
      </c>
      <c r="C67" s="532" t="s">
        <v>2561</v>
      </c>
      <c r="D67" s="536" t="s">
        <v>1405</v>
      </c>
      <c r="E67" s="533" t="s">
        <v>2570</v>
      </c>
      <c r="F67" s="194" t="s">
        <v>593</v>
      </c>
      <c r="G67" s="534" t="s">
        <v>1389</v>
      </c>
      <c r="H67" s="534">
        <v>1</v>
      </c>
      <c r="I67" s="535">
        <v>0</v>
      </c>
      <c r="J67" s="534">
        <v>0</v>
      </c>
      <c r="K67" s="1365"/>
      <c r="L67" s="1366"/>
      <c r="M67" s="1335"/>
    </row>
    <row r="68" spans="1:13" ht="15" customHeight="1">
      <c r="A68" s="184"/>
      <c r="B68" s="531" t="s">
        <v>2555</v>
      </c>
      <c r="C68" s="532" t="s">
        <v>2561</v>
      </c>
      <c r="D68" s="536" t="s">
        <v>1389</v>
      </c>
      <c r="E68" s="533" t="s">
        <v>2570</v>
      </c>
      <c r="F68" s="194" t="s">
        <v>593</v>
      </c>
      <c r="G68" s="534" t="s">
        <v>1389</v>
      </c>
      <c r="H68" s="534">
        <v>1</v>
      </c>
      <c r="I68" s="535">
        <v>0</v>
      </c>
      <c r="J68" s="534">
        <v>0</v>
      </c>
      <c r="K68" s="1365"/>
      <c r="L68" s="1366"/>
      <c r="M68" s="1335"/>
    </row>
    <row r="69" spans="1:13" ht="15" customHeight="1">
      <c r="A69" s="184"/>
      <c r="B69" s="531" t="s">
        <v>2556</v>
      </c>
      <c r="C69" s="532" t="s">
        <v>2561</v>
      </c>
      <c r="D69" s="536" t="s">
        <v>1387</v>
      </c>
      <c r="E69" s="533" t="s">
        <v>2571</v>
      </c>
      <c r="F69" s="194" t="s">
        <v>593</v>
      </c>
      <c r="G69" s="534" t="s">
        <v>1389</v>
      </c>
      <c r="H69" s="534">
        <v>1</v>
      </c>
      <c r="I69" s="535">
        <v>0</v>
      </c>
      <c r="J69" s="534">
        <v>0</v>
      </c>
      <c r="K69" s="1365"/>
      <c r="L69" s="1366"/>
      <c r="M69" s="1335"/>
    </row>
    <row r="70" spans="1:13" ht="15" customHeight="1">
      <c r="A70" s="184"/>
      <c r="B70" s="531" t="s">
        <v>2557</v>
      </c>
      <c r="C70" s="532" t="s">
        <v>2561</v>
      </c>
      <c r="D70" s="536" t="s">
        <v>592</v>
      </c>
      <c r="E70" s="533" t="s">
        <v>2572</v>
      </c>
      <c r="F70" s="194" t="s">
        <v>593</v>
      </c>
      <c r="G70" s="534" t="s">
        <v>1389</v>
      </c>
      <c r="H70" s="534">
        <v>1</v>
      </c>
      <c r="I70" s="535">
        <v>0</v>
      </c>
      <c r="J70" s="534">
        <v>0</v>
      </c>
      <c r="K70" s="1365"/>
      <c r="L70" s="1366"/>
      <c r="M70" s="1335"/>
    </row>
    <row r="71" spans="1:13" ht="15" customHeight="1">
      <c r="A71" s="184"/>
      <c r="B71" s="531" t="s">
        <v>2557</v>
      </c>
      <c r="C71" s="532" t="s">
        <v>2561</v>
      </c>
      <c r="D71" s="536" t="s">
        <v>1391</v>
      </c>
      <c r="E71" s="533" t="s">
        <v>2572</v>
      </c>
      <c r="F71" s="194" t="s">
        <v>593</v>
      </c>
      <c r="G71" s="534" t="s">
        <v>1389</v>
      </c>
      <c r="H71" s="534">
        <v>1</v>
      </c>
      <c r="I71" s="535">
        <v>0</v>
      </c>
      <c r="J71" s="534">
        <v>0</v>
      </c>
      <c r="K71" s="1365"/>
      <c r="L71" s="1366"/>
      <c r="M71" s="1335"/>
    </row>
    <row r="72" spans="1:13" ht="15" customHeight="1">
      <c r="A72" s="184"/>
      <c r="B72" s="531" t="s">
        <v>2558</v>
      </c>
      <c r="C72" s="532" t="s">
        <v>2561</v>
      </c>
      <c r="D72" s="536" t="s">
        <v>1388</v>
      </c>
      <c r="E72" s="533" t="s">
        <v>2573</v>
      </c>
      <c r="F72" s="194" t="s">
        <v>593</v>
      </c>
      <c r="G72" s="534" t="s">
        <v>1389</v>
      </c>
      <c r="H72" s="534">
        <v>1</v>
      </c>
      <c r="I72" s="535">
        <v>0</v>
      </c>
      <c r="J72" s="534">
        <v>0</v>
      </c>
      <c r="K72" s="1365"/>
      <c r="L72" s="1366"/>
      <c r="M72" s="1335"/>
    </row>
    <row r="73" spans="1:13" ht="15" customHeight="1">
      <c r="A73" s="184"/>
      <c r="B73" s="531" t="s">
        <v>2558</v>
      </c>
      <c r="C73" s="532" t="s">
        <v>2561</v>
      </c>
      <c r="D73" s="536" t="s">
        <v>1388</v>
      </c>
      <c r="E73" s="533" t="s">
        <v>2573</v>
      </c>
      <c r="F73" s="194" t="s">
        <v>593</v>
      </c>
      <c r="G73" s="534" t="s">
        <v>1389</v>
      </c>
      <c r="H73" s="534">
        <v>1</v>
      </c>
      <c r="I73" s="535">
        <v>0</v>
      </c>
      <c r="J73" s="534">
        <v>0</v>
      </c>
      <c r="K73" s="1365"/>
      <c r="L73" s="1366"/>
      <c r="M73" s="1335"/>
    </row>
    <row r="74" spans="1:13" ht="15" customHeight="1">
      <c r="A74" s="184"/>
      <c r="B74" s="531" t="s">
        <v>2559</v>
      </c>
      <c r="C74" s="532" t="s">
        <v>2561</v>
      </c>
      <c r="D74" s="536" t="s">
        <v>1391</v>
      </c>
      <c r="E74" s="533" t="s">
        <v>2574</v>
      </c>
      <c r="F74" s="194" t="s">
        <v>593</v>
      </c>
      <c r="G74" s="534" t="s">
        <v>1389</v>
      </c>
      <c r="H74" s="534">
        <v>1</v>
      </c>
      <c r="I74" s="535">
        <v>0</v>
      </c>
      <c r="J74" s="534">
        <v>0</v>
      </c>
      <c r="K74" s="1365"/>
      <c r="L74" s="1366"/>
      <c r="M74" s="1335"/>
    </row>
    <row r="75" spans="1:13" ht="15" customHeight="1">
      <c r="A75" s="184"/>
      <c r="B75" s="531" t="s">
        <v>2559</v>
      </c>
      <c r="C75" s="532" t="s">
        <v>2561</v>
      </c>
      <c r="D75" s="536" t="s">
        <v>592</v>
      </c>
      <c r="E75" s="533" t="s">
        <v>2574</v>
      </c>
      <c r="F75" s="194" t="s">
        <v>593</v>
      </c>
      <c r="G75" s="534" t="s">
        <v>1389</v>
      </c>
      <c r="H75" s="534">
        <v>1</v>
      </c>
      <c r="I75" s="535">
        <v>0</v>
      </c>
      <c r="J75" s="534">
        <v>0</v>
      </c>
      <c r="K75" s="1365"/>
      <c r="L75" s="1366"/>
      <c r="M75" s="1335"/>
    </row>
    <row r="76" spans="1:13" ht="15" customHeight="1" thickBot="1">
      <c r="A76" s="185"/>
      <c r="B76" s="247" t="s">
        <v>2560</v>
      </c>
      <c r="C76" s="440" t="s">
        <v>2561</v>
      </c>
      <c r="D76" s="583" t="s">
        <v>1387</v>
      </c>
      <c r="E76" s="249" t="s">
        <v>2575</v>
      </c>
      <c r="F76" s="186" t="s">
        <v>593</v>
      </c>
      <c r="G76" s="250" t="s">
        <v>1389</v>
      </c>
      <c r="H76" s="250">
        <v>1</v>
      </c>
      <c r="I76" s="584">
        <v>0</v>
      </c>
      <c r="J76" s="250">
        <v>0</v>
      </c>
      <c r="K76" s="1367"/>
      <c r="L76" s="1368"/>
      <c r="M76" s="1336"/>
    </row>
  </sheetData>
  <sheetProtection algorithmName="SHA-512" hashValue="0eEgZd2W2rQLaaiXoXNiCEPtcfQjkDUiKzFOl+QhP58U8tgwBzn4PwZ558M0fU3WB4BC4e+66msE1OcstzRDEA==" saltValue="RE4ZkQCbP8wObEeCQ0ooSQ==" spinCount="100000" sheet="1" objects="1" scenarios="1"/>
  <protectedRanges>
    <protectedRange sqref="K10:M29 K37:M48 K54:M65" name="Range1"/>
  </protectedRanges>
  <mergeCells count="15">
    <mergeCell ref="K53:M53"/>
    <mergeCell ref="K54:M76"/>
    <mergeCell ref="B34:J35"/>
    <mergeCell ref="K34:M34"/>
    <mergeCell ref="K36:M36"/>
    <mergeCell ref="K37:M48"/>
    <mergeCell ref="B51:J52"/>
    <mergeCell ref="K51:M51"/>
    <mergeCell ref="K9:M9"/>
    <mergeCell ref="K10:M31"/>
    <mergeCell ref="A3:L3"/>
    <mergeCell ref="A4:L4"/>
    <mergeCell ref="A6:B6"/>
    <mergeCell ref="B7:J8"/>
    <mergeCell ref="K7:M7"/>
  </mergeCells>
  <phoneticPr fontId="4" type="noConversion"/>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85" zoomScaleNormal="85" workbookViewId="0">
      <selection activeCell="A2" sqref="A2:XFD2"/>
    </sheetView>
  </sheetViews>
  <sheetFormatPr defaultColWidth="35" defaultRowHeight="14.25"/>
  <cols>
    <col min="1" max="1" width="7.28515625" style="1" bestFit="1" customWidth="1"/>
    <col min="2" max="2" width="21.42578125" style="157" bestFit="1" customWidth="1"/>
    <col min="3" max="3" width="8.140625" style="240" bestFit="1" customWidth="1"/>
    <col min="4" max="4" width="9.7109375" style="157" bestFit="1" customWidth="1"/>
    <col min="5" max="5" width="21.140625" style="157" bestFit="1" customWidth="1"/>
    <col min="6" max="6" width="10.140625" style="157" bestFit="1" customWidth="1"/>
    <col min="7" max="7" width="5.5703125" style="157" bestFit="1" customWidth="1"/>
    <col min="8" max="8" width="9.5703125" style="157" bestFit="1" customWidth="1"/>
    <col min="9" max="10" width="14.5703125" style="157" bestFit="1" customWidth="1"/>
    <col min="11" max="11" width="16" style="158" customWidth="1"/>
    <col min="12" max="12" width="16" style="1" customWidth="1"/>
    <col min="13" max="13" width="15.85546875" style="1" customWidth="1"/>
    <col min="14" max="16357" width="35" style="1"/>
    <col min="16358" max="16358" width="35" style="1" customWidth="1"/>
    <col min="16359" max="16384" width="35" style="1"/>
  </cols>
  <sheetData>
    <row r="1" spans="1:13" ht="18">
      <c r="A1" s="74" t="s">
        <v>1375</v>
      </c>
      <c r="B1" s="74"/>
      <c r="C1" s="74"/>
      <c r="D1" s="74"/>
      <c r="E1" s="74"/>
      <c r="F1" s="74"/>
      <c r="G1" s="74"/>
      <c r="H1" s="74"/>
      <c r="I1" s="74"/>
      <c r="J1" s="74"/>
      <c r="K1" s="74"/>
      <c r="L1" s="74"/>
    </row>
    <row r="2" spans="1:13" ht="15">
      <c r="A2" s="36" t="s">
        <v>1210</v>
      </c>
      <c r="B2" s="36"/>
      <c r="C2" s="36"/>
      <c r="D2" s="36"/>
      <c r="E2" s="36"/>
      <c r="F2" s="36"/>
      <c r="G2" s="36"/>
      <c r="H2" s="36"/>
      <c r="I2" s="36"/>
      <c r="J2" s="36"/>
      <c r="K2" s="36"/>
      <c r="L2" s="36"/>
    </row>
    <row r="3" spans="1:13" ht="15">
      <c r="A3" s="36" t="s">
        <v>275</v>
      </c>
      <c r="B3" s="36"/>
      <c r="C3" s="36"/>
      <c r="D3" s="36"/>
      <c r="E3" s="36"/>
      <c r="F3" s="36"/>
      <c r="G3" s="36"/>
      <c r="H3" s="36"/>
      <c r="I3" s="36"/>
      <c r="J3" s="36"/>
      <c r="K3" s="36"/>
      <c r="L3" s="36"/>
    </row>
    <row r="4" spans="1:13" ht="15">
      <c r="A4" s="1105" t="s">
        <v>1211</v>
      </c>
      <c r="B4" s="1105"/>
      <c r="C4" s="1105"/>
      <c r="D4" s="1105"/>
      <c r="E4" s="1105"/>
      <c r="F4" s="1105"/>
      <c r="G4" s="1105"/>
      <c r="H4" s="1105"/>
      <c r="I4" s="1105"/>
      <c r="J4" s="1105"/>
      <c r="K4" s="1105"/>
      <c r="L4" s="1105"/>
    </row>
    <row r="6" spans="1:13" ht="18.75" thickBot="1">
      <c r="A6" s="1095" t="s">
        <v>1128</v>
      </c>
      <c r="B6" s="1095"/>
    </row>
    <row r="7" spans="1:13" ht="26.25" customHeight="1" thickBot="1">
      <c r="B7" s="1332" t="s">
        <v>155</v>
      </c>
      <c r="C7" s="1333"/>
      <c r="D7" s="1333"/>
      <c r="E7" s="1333"/>
      <c r="F7" s="1333"/>
      <c r="G7" s="1333"/>
      <c r="H7" s="1333"/>
      <c r="I7" s="1333"/>
      <c r="J7" s="1369"/>
      <c r="K7" s="1360" t="s">
        <v>1392</v>
      </c>
      <c r="L7" s="1361"/>
      <c r="M7" s="1362"/>
    </row>
    <row r="8" spans="1:13" ht="51.75" thickBot="1">
      <c r="B8" s="1393"/>
      <c r="C8" s="1394"/>
      <c r="D8" s="1394"/>
      <c r="E8" s="1394"/>
      <c r="F8" s="1394"/>
      <c r="G8" s="1394"/>
      <c r="H8" s="1394"/>
      <c r="I8" s="1394"/>
      <c r="J8" s="1395"/>
      <c r="K8" s="159" t="s">
        <v>2607</v>
      </c>
      <c r="L8" s="159" t="s">
        <v>2605</v>
      </c>
      <c r="M8" s="580" t="s">
        <v>2606</v>
      </c>
    </row>
    <row r="9" spans="1:13" ht="39" customHeight="1">
      <c r="A9" s="852" t="s">
        <v>583</v>
      </c>
      <c r="B9" s="187" t="s">
        <v>584</v>
      </c>
      <c r="C9" s="242" t="s">
        <v>219</v>
      </c>
      <c r="D9" s="188" t="s">
        <v>251</v>
      </c>
      <c r="E9" s="188" t="s">
        <v>585</v>
      </c>
      <c r="F9" s="189" t="s">
        <v>586</v>
      </c>
      <c r="G9" s="189" t="s">
        <v>587</v>
      </c>
      <c r="H9" s="188" t="s">
        <v>588</v>
      </c>
      <c r="I9" s="188" t="s">
        <v>589</v>
      </c>
      <c r="J9" s="190" t="s">
        <v>590</v>
      </c>
      <c r="K9" s="1396" t="s">
        <v>1206</v>
      </c>
      <c r="L9" s="1376"/>
      <c r="M9" s="1377"/>
    </row>
    <row r="10" spans="1:13" ht="15.75" customHeight="1">
      <c r="A10" s="855"/>
      <c r="B10" s="207" t="s">
        <v>2576</v>
      </c>
      <c r="C10" s="414">
        <v>250.02</v>
      </c>
      <c r="D10" s="537" t="s">
        <v>1389</v>
      </c>
      <c r="E10" s="230" t="s">
        <v>2593</v>
      </c>
      <c r="F10" s="197" t="s">
        <v>1207</v>
      </c>
      <c r="G10" s="415" t="s">
        <v>1389</v>
      </c>
      <c r="H10" s="415">
        <v>1</v>
      </c>
      <c r="I10" s="415">
        <v>0</v>
      </c>
      <c r="J10" s="415">
        <v>0</v>
      </c>
      <c r="K10" s="1390"/>
      <c r="L10" s="1374"/>
      <c r="M10" s="1375"/>
    </row>
    <row r="11" spans="1:13" ht="15.75" customHeight="1">
      <c r="A11" s="551"/>
      <c r="B11" s="531" t="s">
        <v>2577</v>
      </c>
      <c r="C11" s="414">
        <v>250.02</v>
      </c>
      <c r="D11" s="536" t="s">
        <v>1389</v>
      </c>
      <c r="E11" s="533" t="s">
        <v>2594</v>
      </c>
      <c r="F11" s="194" t="s">
        <v>593</v>
      </c>
      <c r="G11" s="552" t="s">
        <v>1389</v>
      </c>
      <c r="H11" s="552">
        <v>1</v>
      </c>
      <c r="I11" s="552">
        <v>0</v>
      </c>
      <c r="J11" s="553">
        <v>0</v>
      </c>
      <c r="K11" s="1391"/>
      <c r="L11" s="1366"/>
      <c r="M11" s="1335"/>
    </row>
    <row r="12" spans="1:13" ht="15.75" customHeight="1">
      <c r="A12" s="551"/>
      <c r="B12" s="531" t="s">
        <v>2578</v>
      </c>
      <c r="C12" s="414">
        <v>250.02</v>
      </c>
      <c r="D12" s="536" t="s">
        <v>1389</v>
      </c>
      <c r="E12" s="533" t="s">
        <v>2512</v>
      </c>
      <c r="F12" s="194" t="s">
        <v>593</v>
      </c>
      <c r="G12" s="552" t="s">
        <v>1389</v>
      </c>
      <c r="H12" s="552">
        <v>1</v>
      </c>
      <c r="I12" s="552">
        <v>0</v>
      </c>
      <c r="J12" s="553">
        <v>0</v>
      </c>
      <c r="K12" s="1391"/>
      <c r="L12" s="1366"/>
      <c r="M12" s="1335"/>
    </row>
    <row r="13" spans="1:13" ht="15.75" customHeight="1">
      <c r="A13" s="551"/>
      <c r="B13" s="531" t="s">
        <v>2579</v>
      </c>
      <c r="C13" s="414">
        <v>250.02</v>
      </c>
      <c r="D13" s="536" t="s">
        <v>592</v>
      </c>
      <c r="E13" s="533" t="s">
        <v>2513</v>
      </c>
      <c r="F13" s="194" t="s">
        <v>593</v>
      </c>
      <c r="G13" s="552" t="s">
        <v>1389</v>
      </c>
      <c r="H13" s="552">
        <v>1</v>
      </c>
      <c r="I13" s="552">
        <v>0</v>
      </c>
      <c r="J13" s="553">
        <v>0</v>
      </c>
      <c r="K13" s="1391"/>
      <c r="L13" s="1366"/>
      <c r="M13" s="1335"/>
    </row>
    <row r="14" spans="1:13" ht="15.75" customHeight="1">
      <c r="A14" s="551"/>
      <c r="B14" s="531" t="s">
        <v>2579</v>
      </c>
      <c r="C14" s="414">
        <v>250.02</v>
      </c>
      <c r="D14" s="536" t="s">
        <v>592</v>
      </c>
      <c r="E14" s="533" t="s">
        <v>2513</v>
      </c>
      <c r="F14" s="194" t="s">
        <v>593</v>
      </c>
      <c r="G14" s="552" t="s">
        <v>1389</v>
      </c>
      <c r="H14" s="552">
        <v>1</v>
      </c>
      <c r="I14" s="552">
        <v>0</v>
      </c>
      <c r="J14" s="553">
        <v>0</v>
      </c>
      <c r="K14" s="1391"/>
      <c r="L14" s="1366"/>
      <c r="M14" s="1335"/>
    </row>
    <row r="15" spans="1:13" ht="15.75" customHeight="1">
      <c r="A15" s="551"/>
      <c r="B15" s="531" t="s">
        <v>2580</v>
      </c>
      <c r="C15" s="414">
        <v>250.02</v>
      </c>
      <c r="D15" s="536" t="s">
        <v>1389</v>
      </c>
      <c r="E15" s="533" t="s">
        <v>2514</v>
      </c>
      <c r="F15" s="194" t="s">
        <v>593</v>
      </c>
      <c r="G15" s="552" t="s">
        <v>1389</v>
      </c>
      <c r="H15" s="552">
        <v>1</v>
      </c>
      <c r="I15" s="552">
        <v>0</v>
      </c>
      <c r="J15" s="553">
        <v>0</v>
      </c>
      <c r="K15" s="1391"/>
      <c r="L15" s="1366"/>
      <c r="M15" s="1335"/>
    </row>
    <row r="16" spans="1:13" ht="15.75" customHeight="1">
      <c r="A16" s="551"/>
      <c r="B16" s="531" t="s">
        <v>2581</v>
      </c>
      <c r="C16" s="414">
        <v>250.02</v>
      </c>
      <c r="D16" s="536" t="s">
        <v>1389</v>
      </c>
      <c r="E16" s="533" t="s">
        <v>2595</v>
      </c>
      <c r="F16" s="194" t="s">
        <v>593</v>
      </c>
      <c r="G16" s="552" t="s">
        <v>1389</v>
      </c>
      <c r="H16" s="552">
        <v>1</v>
      </c>
      <c r="I16" s="552">
        <v>0</v>
      </c>
      <c r="J16" s="553">
        <v>0</v>
      </c>
      <c r="K16" s="1391"/>
      <c r="L16" s="1366"/>
      <c r="M16" s="1335"/>
    </row>
    <row r="17" spans="1:13" ht="15.75" customHeight="1">
      <c r="A17" s="551"/>
      <c r="B17" s="531" t="s">
        <v>2582</v>
      </c>
      <c r="C17" s="414">
        <v>250.02</v>
      </c>
      <c r="D17" s="536" t="s">
        <v>1389</v>
      </c>
      <c r="E17" s="533" t="s">
        <v>2516</v>
      </c>
      <c r="F17" s="194" t="s">
        <v>593</v>
      </c>
      <c r="G17" s="552" t="s">
        <v>1389</v>
      </c>
      <c r="H17" s="552">
        <v>1</v>
      </c>
      <c r="I17" s="552">
        <v>0</v>
      </c>
      <c r="J17" s="553">
        <v>0</v>
      </c>
      <c r="K17" s="1391"/>
      <c r="L17" s="1366"/>
      <c r="M17" s="1335"/>
    </row>
    <row r="18" spans="1:13" ht="15.75" customHeight="1">
      <c r="A18" s="551"/>
      <c r="B18" s="554" t="s">
        <v>2583</v>
      </c>
      <c r="C18" s="414">
        <v>250.02</v>
      </c>
      <c r="D18" s="536" t="s">
        <v>1389</v>
      </c>
      <c r="E18" s="533" t="s">
        <v>2517</v>
      </c>
      <c r="F18" s="194" t="s">
        <v>593</v>
      </c>
      <c r="G18" s="552" t="s">
        <v>1389</v>
      </c>
      <c r="H18" s="552">
        <v>1</v>
      </c>
      <c r="I18" s="552">
        <v>0</v>
      </c>
      <c r="J18" s="553">
        <v>0</v>
      </c>
      <c r="K18" s="1391"/>
      <c r="L18" s="1366"/>
      <c r="M18" s="1335"/>
    </row>
    <row r="19" spans="1:13" ht="15.75" customHeight="1">
      <c r="A19" s="551"/>
      <c r="B19" s="554" t="s">
        <v>2584</v>
      </c>
      <c r="C19" s="414">
        <v>250.02</v>
      </c>
      <c r="D19" s="536" t="s">
        <v>1389</v>
      </c>
      <c r="E19" s="533" t="s">
        <v>2596</v>
      </c>
      <c r="F19" s="194" t="s">
        <v>593</v>
      </c>
      <c r="G19" s="552" t="s">
        <v>1389</v>
      </c>
      <c r="H19" s="552">
        <v>1</v>
      </c>
      <c r="I19" s="552">
        <v>0</v>
      </c>
      <c r="J19" s="553">
        <v>0</v>
      </c>
      <c r="K19" s="1391"/>
      <c r="L19" s="1366"/>
      <c r="M19" s="1335"/>
    </row>
    <row r="20" spans="1:13" ht="15.75" customHeight="1">
      <c r="A20" s="551"/>
      <c r="B20" s="554" t="s">
        <v>2585</v>
      </c>
      <c r="C20" s="414">
        <v>250.02</v>
      </c>
      <c r="D20" s="536" t="s">
        <v>1389</v>
      </c>
      <c r="E20" s="533" t="s">
        <v>2597</v>
      </c>
      <c r="F20" s="194" t="s">
        <v>593</v>
      </c>
      <c r="G20" s="552" t="s">
        <v>1389</v>
      </c>
      <c r="H20" s="552">
        <v>1</v>
      </c>
      <c r="I20" s="552">
        <v>0</v>
      </c>
      <c r="J20" s="553">
        <v>0</v>
      </c>
      <c r="K20" s="1391"/>
      <c r="L20" s="1366"/>
      <c r="M20" s="1335"/>
    </row>
    <row r="21" spans="1:13" ht="15.75" customHeight="1">
      <c r="A21" s="551"/>
      <c r="B21" s="554" t="s">
        <v>2586</v>
      </c>
      <c r="C21" s="414">
        <v>250.02</v>
      </c>
      <c r="D21" s="536" t="s">
        <v>1389</v>
      </c>
      <c r="E21" s="533" t="s">
        <v>2598</v>
      </c>
      <c r="F21" s="194" t="s">
        <v>593</v>
      </c>
      <c r="G21" s="552" t="s">
        <v>1389</v>
      </c>
      <c r="H21" s="552">
        <v>1</v>
      </c>
      <c r="I21" s="552">
        <v>0</v>
      </c>
      <c r="J21" s="553">
        <v>0</v>
      </c>
      <c r="K21" s="1391"/>
      <c r="L21" s="1366"/>
      <c r="M21" s="1335"/>
    </row>
    <row r="22" spans="1:13" ht="15.75" customHeight="1">
      <c r="A22" s="551"/>
      <c r="B22" s="554" t="s">
        <v>2587</v>
      </c>
      <c r="C22" s="414">
        <v>250.02</v>
      </c>
      <c r="D22" s="536" t="s">
        <v>1389</v>
      </c>
      <c r="E22" s="533" t="s">
        <v>2599</v>
      </c>
      <c r="F22" s="194" t="s">
        <v>593</v>
      </c>
      <c r="G22" s="552" t="s">
        <v>1389</v>
      </c>
      <c r="H22" s="552">
        <v>1</v>
      </c>
      <c r="I22" s="552">
        <v>0</v>
      </c>
      <c r="J22" s="553">
        <v>0</v>
      </c>
      <c r="K22" s="1391"/>
      <c r="L22" s="1366"/>
      <c r="M22" s="1335"/>
    </row>
    <row r="23" spans="1:13" ht="15.75" customHeight="1">
      <c r="A23" s="551"/>
      <c r="B23" s="555" t="s">
        <v>2588</v>
      </c>
      <c r="C23" s="414">
        <v>250.02</v>
      </c>
      <c r="D23" s="537" t="s">
        <v>1389</v>
      </c>
      <c r="E23" s="230" t="s">
        <v>2600</v>
      </c>
      <c r="F23" s="197" t="s">
        <v>593</v>
      </c>
      <c r="G23" s="415" t="s">
        <v>1389</v>
      </c>
      <c r="H23" s="415">
        <v>1</v>
      </c>
      <c r="I23" s="415">
        <v>0</v>
      </c>
      <c r="J23" s="442">
        <v>0</v>
      </c>
      <c r="K23" s="1391"/>
      <c r="L23" s="1366"/>
      <c r="M23" s="1335"/>
    </row>
    <row r="24" spans="1:13" ht="15.75" customHeight="1">
      <c r="A24" s="551"/>
      <c r="B24" s="555" t="s">
        <v>2589</v>
      </c>
      <c r="C24" s="414">
        <v>250.02</v>
      </c>
      <c r="D24" s="537" t="s">
        <v>1389</v>
      </c>
      <c r="E24" s="230" t="s">
        <v>2601</v>
      </c>
      <c r="F24" s="197" t="s">
        <v>593</v>
      </c>
      <c r="G24" s="415" t="s">
        <v>1389</v>
      </c>
      <c r="H24" s="415">
        <v>1</v>
      </c>
      <c r="I24" s="415">
        <v>0</v>
      </c>
      <c r="J24" s="442">
        <v>0</v>
      </c>
      <c r="K24" s="1391"/>
      <c r="L24" s="1366"/>
      <c r="M24" s="1335"/>
    </row>
    <row r="25" spans="1:13" ht="15.75" customHeight="1">
      <c r="A25" s="551"/>
      <c r="B25" s="555" t="s">
        <v>2590</v>
      </c>
      <c r="C25" s="414">
        <v>250.02</v>
      </c>
      <c r="D25" s="537" t="s">
        <v>1389</v>
      </c>
      <c r="E25" s="230" t="s">
        <v>2602</v>
      </c>
      <c r="F25" s="197" t="s">
        <v>593</v>
      </c>
      <c r="G25" s="415" t="s">
        <v>1389</v>
      </c>
      <c r="H25" s="415">
        <v>1</v>
      </c>
      <c r="I25" s="415">
        <v>0</v>
      </c>
      <c r="J25" s="442">
        <v>0</v>
      </c>
      <c r="K25" s="1391"/>
      <c r="L25" s="1366"/>
      <c r="M25" s="1335"/>
    </row>
    <row r="26" spans="1:13">
      <c r="A26" s="551"/>
      <c r="B26" s="555" t="s">
        <v>2591</v>
      </c>
      <c r="C26" s="414">
        <v>250.02</v>
      </c>
      <c r="D26" s="537" t="s">
        <v>1389</v>
      </c>
      <c r="E26" s="230" t="s">
        <v>2603</v>
      </c>
      <c r="F26" s="197" t="s">
        <v>593</v>
      </c>
      <c r="G26" s="415" t="s">
        <v>1389</v>
      </c>
      <c r="H26" s="415">
        <v>1</v>
      </c>
      <c r="I26" s="415">
        <v>0</v>
      </c>
      <c r="J26" s="442">
        <v>0</v>
      </c>
      <c r="K26" s="1391"/>
      <c r="L26" s="1366"/>
      <c r="M26" s="1335"/>
    </row>
    <row r="27" spans="1:13">
      <c r="A27" s="551"/>
      <c r="B27" s="555" t="s">
        <v>2592</v>
      </c>
      <c r="C27" s="414">
        <v>250.02</v>
      </c>
      <c r="D27" s="537" t="s">
        <v>592</v>
      </c>
      <c r="E27" s="230" t="s">
        <v>2604</v>
      </c>
      <c r="F27" s="197" t="s">
        <v>593</v>
      </c>
      <c r="G27" s="415" t="s">
        <v>1389</v>
      </c>
      <c r="H27" s="415">
        <v>1</v>
      </c>
      <c r="I27" s="415">
        <v>0</v>
      </c>
      <c r="J27" s="442">
        <v>0</v>
      </c>
      <c r="K27" s="1391"/>
      <c r="L27" s="1366"/>
      <c r="M27" s="1335"/>
    </row>
    <row r="28" spans="1:13" ht="15" thickBot="1">
      <c r="A28" s="556"/>
      <c r="B28" s="557" t="s">
        <v>2592</v>
      </c>
      <c r="C28" s="416">
        <v>250.02</v>
      </c>
      <c r="D28" s="547" t="s">
        <v>592</v>
      </c>
      <c r="E28" s="231" t="s">
        <v>2604</v>
      </c>
      <c r="F28" s="198" t="s">
        <v>593</v>
      </c>
      <c r="G28" s="417" t="s">
        <v>1393</v>
      </c>
      <c r="H28" s="417">
        <v>1</v>
      </c>
      <c r="I28" s="417">
        <v>0</v>
      </c>
      <c r="J28" s="443">
        <v>0</v>
      </c>
      <c r="K28" s="1392"/>
      <c r="L28" s="1368"/>
      <c r="M28" s="1336"/>
    </row>
  </sheetData>
  <sheetProtection algorithmName="SHA-512" hashValue="UZsJNQk8+QmvY+kW9sLXsuLk2fnmoHBrXtSbSlfPpP3PNjyQvdXGE7x5SVQ4Xk0BuJBtrA/6Je0rpEaTTQy5Qg==" saltValue="ITihI7N+HVr2nrCaPMmcfg==" spinCount="100000" sheet="1" objects="1" scenarios="1"/>
  <protectedRanges>
    <protectedRange sqref="K10:M25" name="Range1"/>
  </protectedRanges>
  <mergeCells count="6">
    <mergeCell ref="K10:M28"/>
    <mergeCell ref="A4:L4"/>
    <mergeCell ref="A6:B6"/>
    <mergeCell ref="B7:J8"/>
    <mergeCell ref="K7:M7"/>
    <mergeCell ref="K9:M9"/>
  </mergeCells>
  <phoneticPr fontId="4" type="noConversion"/>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zoomScale="85" zoomScaleNormal="85" workbookViewId="0">
      <selection activeCell="E9" sqref="E9:E19"/>
    </sheetView>
  </sheetViews>
  <sheetFormatPr defaultRowHeight="14.25"/>
  <cols>
    <col min="1" max="1" width="26.42578125" style="1" bestFit="1" customWidth="1"/>
    <col min="2" max="2" width="18.5703125" style="1" bestFit="1" customWidth="1"/>
    <col min="3" max="3" width="18.28515625" style="1" bestFit="1" customWidth="1"/>
    <col min="4" max="4" width="29.140625" style="1" bestFit="1" customWidth="1"/>
    <col min="5" max="5" width="18.2851562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1116" t="s">
        <v>1133</v>
      </c>
      <c r="B1" s="1104"/>
      <c r="C1" s="1104"/>
      <c r="D1" s="1104"/>
      <c r="E1" s="1104"/>
      <c r="F1" s="1104"/>
      <c r="G1" s="1104"/>
      <c r="H1" s="1104"/>
      <c r="I1" s="1104"/>
      <c r="J1" s="1104"/>
      <c r="K1" s="1104"/>
    </row>
    <row r="2" spans="1:14" ht="15.75">
      <c r="A2" s="1105" t="s">
        <v>1134</v>
      </c>
      <c r="B2" s="1105"/>
      <c r="C2" s="1105"/>
      <c r="D2" s="1105"/>
      <c r="E2" s="1105"/>
      <c r="F2" s="1105"/>
      <c r="G2" s="1105"/>
      <c r="H2" s="1105"/>
      <c r="I2" s="1105"/>
      <c r="J2" s="1105"/>
      <c r="K2" s="1105"/>
      <c r="L2" s="1105"/>
      <c r="M2" s="1105"/>
      <c r="N2" s="1105"/>
    </row>
    <row r="3" spans="1:14" ht="15">
      <c r="A3" s="502" t="s">
        <v>1135</v>
      </c>
      <c r="B3" s="502"/>
      <c r="C3" s="502"/>
      <c r="D3" s="502"/>
      <c r="E3" s="502"/>
      <c r="F3" s="502"/>
      <c r="G3" s="502"/>
      <c r="H3" s="502"/>
      <c r="I3" s="502"/>
      <c r="J3" s="502"/>
      <c r="K3" s="502"/>
      <c r="L3" s="502"/>
      <c r="M3" s="502"/>
      <c r="N3" s="502"/>
    </row>
    <row r="4" spans="1:14" ht="15">
      <c r="A4" s="502"/>
      <c r="B4" s="502"/>
      <c r="C4" s="502"/>
      <c r="D4" s="502"/>
      <c r="E4" s="502"/>
      <c r="F4" s="502"/>
      <c r="G4" s="502"/>
      <c r="H4" s="502"/>
      <c r="I4" s="502"/>
      <c r="J4" s="502"/>
      <c r="K4" s="502"/>
      <c r="L4" s="502"/>
      <c r="M4" s="502"/>
      <c r="N4" s="502"/>
    </row>
    <row r="5" spans="1:14" ht="18">
      <c r="A5" s="59" t="s">
        <v>977</v>
      </c>
      <c r="B5" s="59"/>
      <c r="C5" s="59"/>
      <c r="D5" s="59"/>
      <c r="E5" s="59"/>
      <c r="F5" s="59"/>
      <c r="G5" s="59"/>
    </row>
    <row r="6" spans="1:14" ht="18">
      <c r="A6" s="503" t="s">
        <v>1136</v>
      </c>
      <c r="B6" s="503"/>
      <c r="C6" s="503"/>
      <c r="D6" s="503"/>
      <c r="E6" s="503"/>
      <c r="F6" s="503"/>
      <c r="G6" s="503"/>
    </row>
    <row r="7" spans="1:14">
      <c r="A7" s="31"/>
      <c r="B7" s="1118" t="s">
        <v>155</v>
      </c>
      <c r="C7" s="1119"/>
      <c r="D7" s="1118" t="s">
        <v>6</v>
      </c>
      <c r="E7" s="1119"/>
    </row>
    <row r="8" spans="1:14" ht="90">
      <c r="A8" s="54" t="s">
        <v>117</v>
      </c>
      <c r="B8" s="33" t="s">
        <v>158</v>
      </c>
      <c r="C8" s="558" t="s">
        <v>1038</v>
      </c>
      <c r="D8" s="33" t="s">
        <v>1137</v>
      </c>
      <c r="E8" s="558" t="s">
        <v>1038</v>
      </c>
    </row>
    <row r="9" spans="1:14" s="24" customFormat="1" ht="15">
      <c r="A9" s="35" t="s">
        <v>16</v>
      </c>
      <c r="B9" s="35">
        <v>55512993</v>
      </c>
      <c r="C9" s="1091"/>
      <c r="D9" s="35">
        <v>205590434</v>
      </c>
      <c r="E9" s="1091"/>
    </row>
    <row r="10" spans="1:14">
      <c r="A10" s="34" t="s">
        <v>219</v>
      </c>
      <c r="B10" s="15">
        <v>23006</v>
      </c>
      <c r="C10" s="1092"/>
      <c r="D10" s="15">
        <v>23009</v>
      </c>
      <c r="E10" s="1092"/>
    </row>
    <row r="11" spans="1:14">
      <c r="A11" s="34" t="s">
        <v>221</v>
      </c>
      <c r="B11" s="34">
        <v>1</v>
      </c>
      <c r="C11" s="1092"/>
      <c r="D11" s="34">
        <v>1</v>
      </c>
      <c r="E11" s="1092"/>
    </row>
    <row r="12" spans="1:14">
      <c r="A12" s="34" t="s">
        <v>222</v>
      </c>
      <c r="B12" s="34">
        <v>0</v>
      </c>
      <c r="C12" s="1092"/>
      <c r="D12" s="34">
        <v>0</v>
      </c>
      <c r="E12" s="1092"/>
    </row>
    <row r="13" spans="1:14">
      <c r="A13" s="34" t="s">
        <v>223</v>
      </c>
      <c r="B13" s="34">
        <v>2</v>
      </c>
      <c r="C13" s="1092"/>
      <c r="D13" s="34">
        <v>1</v>
      </c>
      <c r="E13" s="1092"/>
    </row>
    <row r="14" spans="1:14">
      <c r="A14" s="34" t="s">
        <v>224</v>
      </c>
      <c r="B14" s="15">
        <v>23005</v>
      </c>
      <c r="C14" s="1092"/>
      <c r="D14" s="15">
        <v>23009</v>
      </c>
      <c r="E14" s="1092"/>
    </row>
    <row r="15" spans="1:14">
      <c r="A15" s="34" t="s">
        <v>225</v>
      </c>
      <c r="B15" s="15">
        <v>23006</v>
      </c>
      <c r="C15" s="1092"/>
      <c r="D15" s="15">
        <v>23009</v>
      </c>
      <c r="E15" s="1092"/>
    </row>
    <row r="16" spans="1:14">
      <c r="A16" s="34" t="s">
        <v>226</v>
      </c>
      <c r="B16" s="15">
        <v>23005</v>
      </c>
      <c r="C16" s="1092"/>
      <c r="D16" s="15">
        <v>23009</v>
      </c>
      <c r="E16" s="1092"/>
    </row>
    <row r="17" spans="1:5">
      <c r="A17" s="34" t="s">
        <v>227</v>
      </c>
      <c r="B17" s="34">
        <v>0</v>
      </c>
      <c r="C17" s="1092"/>
      <c r="D17" s="34">
        <v>0</v>
      </c>
      <c r="E17" s="1092"/>
    </row>
    <row r="18" spans="1:5">
      <c r="A18" s="34" t="s">
        <v>228</v>
      </c>
      <c r="B18" s="34">
        <v>1098</v>
      </c>
      <c r="C18" s="1092"/>
      <c r="D18" s="34">
        <v>1098</v>
      </c>
      <c r="E18" s="1092"/>
    </row>
    <row r="19" spans="1:5">
      <c r="A19" s="34" t="s">
        <v>229</v>
      </c>
      <c r="B19" s="34">
        <v>2196</v>
      </c>
      <c r="C19" s="1093"/>
      <c r="D19" s="34">
        <v>1098</v>
      </c>
      <c r="E19" s="1093"/>
    </row>
    <row r="22" spans="1:5" ht="18">
      <c r="A22" s="59" t="s">
        <v>981</v>
      </c>
    </row>
    <row r="23" spans="1:5" ht="18">
      <c r="A23" s="503" t="s">
        <v>978</v>
      </c>
    </row>
    <row r="24" spans="1:5">
      <c r="A24" s="31"/>
      <c r="B24" s="1118" t="s">
        <v>193</v>
      </c>
      <c r="C24" s="1119"/>
      <c r="D24" s="1118" t="s">
        <v>156</v>
      </c>
      <c r="E24" s="1119"/>
    </row>
    <row r="25" spans="1:5" ht="90">
      <c r="A25" s="54" t="s">
        <v>117</v>
      </c>
      <c r="B25" s="33" t="s">
        <v>158</v>
      </c>
      <c r="C25" s="558" t="s">
        <v>1157</v>
      </c>
      <c r="D25" s="33" t="s">
        <v>158</v>
      </c>
      <c r="E25" s="558" t="s">
        <v>1038</v>
      </c>
    </row>
    <row r="26" spans="1:5" s="24" customFormat="1" ht="15">
      <c r="A26" s="35" t="s">
        <v>16</v>
      </c>
      <c r="B26" s="35">
        <v>395916</v>
      </c>
      <c r="C26" s="1091"/>
      <c r="D26" s="35">
        <v>132825</v>
      </c>
      <c r="E26" s="1091"/>
    </row>
    <row r="27" spans="1:5">
      <c r="A27" s="34" t="s">
        <v>219</v>
      </c>
      <c r="B27" s="18" t="s">
        <v>1384</v>
      </c>
      <c r="C27" s="1092"/>
      <c r="D27" s="15" t="s">
        <v>220</v>
      </c>
      <c r="E27" s="1092"/>
    </row>
    <row r="28" spans="1:5">
      <c r="A28" s="34" t="s">
        <v>221</v>
      </c>
      <c r="B28" s="34">
        <v>1</v>
      </c>
      <c r="C28" s="1092"/>
      <c r="D28" s="34">
        <v>0</v>
      </c>
      <c r="E28" s="1092"/>
    </row>
    <row r="29" spans="1:5">
      <c r="A29" s="34" t="s">
        <v>222</v>
      </c>
      <c r="B29" s="34">
        <v>0</v>
      </c>
      <c r="C29" s="1092"/>
      <c r="D29" s="34">
        <v>0</v>
      </c>
      <c r="E29" s="1092"/>
    </row>
    <row r="30" spans="1:5">
      <c r="A30" s="34" t="s">
        <v>223</v>
      </c>
      <c r="B30" s="34">
        <v>2</v>
      </c>
      <c r="C30" s="1092"/>
      <c r="D30" s="34">
        <v>0</v>
      </c>
      <c r="E30" s="1092"/>
    </row>
    <row r="31" spans="1:5">
      <c r="A31" s="34" t="s">
        <v>224</v>
      </c>
      <c r="B31" s="18" t="s">
        <v>1384</v>
      </c>
      <c r="C31" s="1092"/>
      <c r="D31" s="15" t="s">
        <v>220</v>
      </c>
      <c r="E31" s="1092"/>
    </row>
    <row r="32" spans="1:5">
      <c r="A32" s="34" t="s">
        <v>225</v>
      </c>
      <c r="B32" s="18" t="s">
        <v>1384</v>
      </c>
      <c r="C32" s="1092"/>
      <c r="D32" s="15" t="s">
        <v>220</v>
      </c>
      <c r="E32" s="1092"/>
    </row>
    <row r="33" spans="1:5">
      <c r="A33" s="34" t="s">
        <v>226</v>
      </c>
      <c r="B33" s="18" t="s">
        <v>1384</v>
      </c>
      <c r="C33" s="1092"/>
      <c r="D33" s="15" t="s">
        <v>220</v>
      </c>
      <c r="E33" s="1092"/>
    </row>
    <row r="34" spans="1:5">
      <c r="A34" s="34" t="s">
        <v>227</v>
      </c>
      <c r="B34" s="34">
        <v>0</v>
      </c>
      <c r="C34" s="1092"/>
      <c r="D34" s="34">
        <v>0</v>
      </c>
      <c r="E34" s="1092"/>
    </row>
    <row r="35" spans="1:5">
      <c r="A35" s="34" t="s">
        <v>228</v>
      </c>
      <c r="B35" s="34">
        <v>1098</v>
      </c>
      <c r="C35" s="1092"/>
      <c r="D35" s="34">
        <v>0</v>
      </c>
      <c r="E35" s="1092"/>
    </row>
    <row r="36" spans="1:5">
      <c r="A36" s="34" t="s">
        <v>229</v>
      </c>
      <c r="B36" s="34">
        <v>2196</v>
      </c>
      <c r="C36" s="1093"/>
      <c r="D36" s="34">
        <v>0</v>
      </c>
      <c r="E36" s="1093"/>
    </row>
  </sheetData>
  <sheetProtection algorithmName="SHA-512" hashValue="kKDH44K2vbB0Rz8VdICVlwrKQQiRsnPpVQBLTqr3X52NY8aPLuIHyiIjy52h7zDPW67wumvIcmh2XhM6sqOUmg==" saltValue="gyZu08cHrSoSkzToLSDl2Q==" spinCount="100000" sheet="1" objects="1" scenarios="1"/>
  <protectedRanges>
    <protectedRange sqref="E9:E19 C9:C19 C26:C36 E26:E36" name="Range1"/>
  </protectedRanges>
  <mergeCells count="10">
    <mergeCell ref="B24:C24"/>
    <mergeCell ref="D24:E24"/>
    <mergeCell ref="C26:C36"/>
    <mergeCell ref="E26:E36"/>
    <mergeCell ref="A1:K1"/>
    <mergeCell ref="A2:N2"/>
    <mergeCell ref="B7:C7"/>
    <mergeCell ref="D7:E7"/>
    <mergeCell ref="C9:C19"/>
    <mergeCell ref="E9:E19"/>
  </mergeCells>
  <phoneticPr fontId="4" type="noConversion"/>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topLeftCell="A10" zoomScale="90" zoomScaleNormal="90" workbookViewId="0">
      <selection activeCell="F26" sqref="F26"/>
    </sheetView>
  </sheetViews>
  <sheetFormatPr defaultRowHeight="14.25"/>
  <cols>
    <col min="1" max="1" width="26.42578125" style="1" bestFit="1" customWidth="1"/>
    <col min="2" max="2" width="29.140625" style="1" bestFit="1" customWidth="1"/>
    <col min="3" max="3" width="17.7109375" style="1" bestFit="1" customWidth="1"/>
    <col min="4" max="4" width="29.140625" style="1" bestFit="1" customWidth="1"/>
    <col min="5" max="5" width="17.7109375" style="1" bestFit="1" customWidth="1"/>
    <col min="6" max="6" width="18.5703125" style="1" bestFit="1" customWidth="1"/>
    <col min="7" max="7" width="17.7109375" style="1" bestFit="1" customWidth="1"/>
    <col min="8" max="8" width="18.5703125" style="1" bestFit="1" customWidth="1"/>
    <col min="9" max="9" width="17.7109375" style="1" bestFit="1" customWidth="1"/>
    <col min="10" max="10" width="18.5703125" style="1" bestFit="1" customWidth="1"/>
    <col min="11" max="11" width="17.7109375" style="1" bestFit="1" customWidth="1"/>
    <col min="12" max="16384" width="9.140625" style="1"/>
  </cols>
  <sheetData>
    <row r="1" spans="1:14" ht="18">
      <c r="A1" s="1116" t="s">
        <v>1138</v>
      </c>
      <c r="B1" s="1104"/>
      <c r="C1" s="1104"/>
      <c r="D1" s="1104"/>
      <c r="E1" s="1104"/>
      <c r="F1" s="1104"/>
      <c r="G1" s="1104"/>
      <c r="H1" s="1104"/>
      <c r="I1" s="1104"/>
      <c r="J1" s="1104"/>
      <c r="K1" s="1104"/>
    </row>
    <row r="2" spans="1:14" ht="15.75">
      <c r="A2" s="1105" t="s">
        <v>1134</v>
      </c>
      <c r="B2" s="1105"/>
      <c r="C2" s="1105"/>
      <c r="D2" s="1105"/>
      <c r="E2" s="1105"/>
      <c r="F2" s="1105"/>
      <c r="G2" s="1105"/>
      <c r="H2" s="1105"/>
      <c r="I2" s="1105"/>
      <c r="J2" s="1105"/>
      <c r="K2" s="1105"/>
      <c r="L2" s="1105"/>
      <c r="M2" s="1105"/>
      <c r="N2" s="1105"/>
    </row>
    <row r="3" spans="1:14" ht="15">
      <c r="A3" s="502" t="s">
        <v>216</v>
      </c>
      <c r="B3" s="502"/>
      <c r="C3" s="502"/>
      <c r="D3" s="502"/>
      <c r="E3" s="502"/>
      <c r="F3" s="502"/>
      <c r="G3" s="502"/>
      <c r="H3" s="502"/>
      <c r="I3" s="502"/>
      <c r="J3" s="502"/>
      <c r="K3" s="502"/>
      <c r="L3" s="502"/>
      <c r="M3" s="502"/>
      <c r="N3" s="502"/>
    </row>
    <row r="4" spans="1:14" ht="15">
      <c r="A4" s="502"/>
      <c r="B4" s="502"/>
      <c r="C4" s="502"/>
      <c r="D4" s="502"/>
      <c r="E4" s="502"/>
      <c r="F4" s="502"/>
      <c r="G4" s="502"/>
      <c r="H4" s="502"/>
      <c r="I4" s="502"/>
      <c r="J4" s="502"/>
      <c r="K4" s="502"/>
      <c r="L4" s="502"/>
      <c r="M4" s="502"/>
      <c r="N4" s="502"/>
    </row>
    <row r="5" spans="1:14" ht="18">
      <c r="A5" s="59" t="s">
        <v>977</v>
      </c>
      <c r="B5" s="59"/>
      <c r="C5" s="59"/>
      <c r="D5" s="59"/>
      <c r="E5" s="59"/>
      <c r="F5" s="59"/>
      <c r="G5" s="59"/>
    </row>
    <row r="6" spans="1:14" ht="18">
      <c r="A6" s="503" t="s">
        <v>978</v>
      </c>
      <c r="B6" s="503"/>
      <c r="C6" s="503"/>
      <c r="D6" s="503"/>
      <c r="E6" s="503"/>
      <c r="F6" s="503"/>
      <c r="G6" s="503"/>
    </row>
    <row r="7" spans="1:14">
      <c r="A7" s="31"/>
      <c r="B7" s="1118" t="s">
        <v>155</v>
      </c>
      <c r="C7" s="1119"/>
      <c r="D7" s="1118" t="s">
        <v>6</v>
      </c>
      <c r="E7" s="1119"/>
    </row>
    <row r="8" spans="1:14" ht="90">
      <c r="A8" s="54" t="s">
        <v>117</v>
      </c>
      <c r="B8" s="33" t="s">
        <v>158</v>
      </c>
      <c r="C8" s="558" t="s">
        <v>1038</v>
      </c>
      <c r="D8" s="33" t="s">
        <v>158</v>
      </c>
      <c r="E8" s="558" t="s">
        <v>1038</v>
      </c>
    </row>
    <row r="9" spans="1:14" s="24" customFormat="1" ht="15">
      <c r="A9" s="35" t="s">
        <v>16</v>
      </c>
      <c r="B9" s="35">
        <v>55512993</v>
      </c>
      <c r="C9" s="1091"/>
      <c r="D9" s="35">
        <v>205590434</v>
      </c>
      <c r="E9" s="1091"/>
    </row>
    <row r="10" spans="1:14">
      <c r="A10" s="34" t="s">
        <v>222</v>
      </c>
      <c r="B10" s="15">
        <v>0</v>
      </c>
      <c r="C10" s="1092"/>
      <c r="D10" s="34">
        <v>0</v>
      </c>
      <c r="E10" s="1092"/>
    </row>
    <row r="11" spans="1:14">
      <c r="A11" s="34" t="s">
        <v>224</v>
      </c>
      <c r="B11" s="15">
        <v>23005</v>
      </c>
      <c r="C11" s="1092"/>
      <c r="D11" s="15">
        <v>23009</v>
      </c>
      <c r="E11" s="1092"/>
    </row>
    <row r="12" spans="1:14">
      <c r="A12" s="34" t="s">
        <v>225</v>
      </c>
      <c r="B12" s="15">
        <v>23006</v>
      </c>
      <c r="C12" s="1092"/>
      <c r="D12" s="15">
        <v>23009</v>
      </c>
      <c r="E12" s="1092"/>
    </row>
    <row r="13" spans="1:14">
      <c r="A13" s="34" t="s">
        <v>226</v>
      </c>
      <c r="B13" s="15">
        <v>23005</v>
      </c>
      <c r="C13" s="1092"/>
      <c r="D13" s="15">
        <v>23009</v>
      </c>
      <c r="E13" s="1092"/>
    </row>
    <row r="14" spans="1:14">
      <c r="A14" s="34" t="s">
        <v>227</v>
      </c>
      <c r="B14" s="34">
        <v>0</v>
      </c>
      <c r="C14" s="1092"/>
      <c r="D14" s="34">
        <v>0</v>
      </c>
      <c r="E14" s="1092"/>
    </row>
    <row r="15" spans="1:14">
      <c r="A15" s="34" t="s">
        <v>228</v>
      </c>
      <c r="B15" s="34">
        <v>1098</v>
      </c>
      <c r="C15" s="1092"/>
      <c r="D15" s="34">
        <v>1098</v>
      </c>
      <c r="E15" s="1092"/>
    </row>
    <row r="16" spans="1:14">
      <c r="A16" s="34" t="s">
        <v>241</v>
      </c>
      <c r="B16" s="15">
        <v>23006</v>
      </c>
      <c r="C16" s="1092"/>
      <c r="D16" s="15">
        <v>23009</v>
      </c>
      <c r="E16" s="1092"/>
    </row>
    <row r="17" spans="1:5">
      <c r="A17" s="34" t="s">
        <v>229</v>
      </c>
      <c r="B17" s="34">
        <v>2196</v>
      </c>
      <c r="C17" s="1093"/>
      <c r="D17" s="34">
        <v>1098</v>
      </c>
      <c r="E17" s="1093"/>
    </row>
    <row r="19" spans="1:5" ht="18">
      <c r="A19" s="59" t="s">
        <v>981</v>
      </c>
    </row>
    <row r="20" spans="1:5" ht="18">
      <c r="A20" s="503" t="s">
        <v>978</v>
      </c>
    </row>
    <row r="21" spans="1:5">
      <c r="A21" s="31"/>
      <c r="B21" s="1118" t="s">
        <v>193</v>
      </c>
      <c r="C21" s="1119"/>
      <c r="D21" s="1118" t="s">
        <v>156</v>
      </c>
      <c r="E21" s="1119"/>
    </row>
    <row r="22" spans="1:5" ht="90">
      <c r="A22" s="54" t="s">
        <v>117</v>
      </c>
      <c r="B22" s="33" t="s">
        <v>158</v>
      </c>
      <c r="C22" s="558" t="s">
        <v>1038</v>
      </c>
      <c r="D22" s="33" t="s">
        <v>158</v>
      </c>
      <c r="E22" s="558" t="s">
        <v>1038</v>
      </c>
    </row>
    <row r="23" spans="1:5" s="24" customFormat="1" ht="15">
      <c r="A23" s="35" t="s">
        <v>16</v>
      </c>
      <c r="B23" s="35">
        <v>395916</v>
      </c>
      <c r="C23" s="1091"/>
      <c r="D23" s="35">
        <v>132825</v>
      </c>
      <c r="E23" s="1091"/>
    </row>
    <row r="24" spans="1:5">
      <c r="A24" s="34" t="s">
        <v>222</v>
      </c>
      <c r="B24" s="15">
        <v>0</v>
      </c>
      <c r="C24" s="1092"/>
      <c r="D24" s="15">
        <v>0</v>
      </c>
      <c r="E24" s="1092"/>
    </row>
    <row r="25" spans="1:5">
      <c r="A25" s="34" t="s">
        <v>224</v>
      </c>
      <c r="B25" s="18" t="s">
        <v>1384</v>
      </c>
      <c r="C25" s="1092"/>
      <c r="D25" s="15" t="s">
        <v>220</v>
      </c>
      <c r="E25" s="1092"/>
    </row>
    <row r="26" spans="1:5">
      <c r="A26" s="34" t="s">
        <v>225</v>
      </c>
      <c r="B26" s="18" t="s">
        <v>1384</v>
      </c>
      <c r="C26" s="1092"/>
      <c r="D26" s="15" t="s">
        <v>220</v>
      </c>
      <c r="E26" s="1092"/>
    </row>
    <row r="27" spans="1:5">
      <c r="A27" s="34" t="s">
        <v>226</v>
      </c>
      <c r="B27" s="18" t="s">
        <v>1384</v>
      </c>
      <c r="C27" s="1092"/>
      <c r="D27" s="15" t="s">
        <v>220</v>
      </c>
      <c r="E27" s="1092"/>
    </row>
    <row r="28" spans="1:5">
      <c r="A28" s="34" t="s">
        <v>227</v>
      </c>
      <c r="B28" s="34">
        <v>0</v>
      </c>
      <c r="C28" s="1092"/>
      <c r="D28" s="34">
        <v>0</v>
      </c>
      <c r="E28" s="1092"/>
    </row>
    <row r="29" spans="1:5">
      <c r="A29" s="34" t="s">
        <v>228</v>
      </c>
      <c r="B29" s="34">
        <v>1098</v>
      </c>
      <c r="C29" s="1092"/>
      <c r="D29" s="34">
        <v>0</v>
      </c>
      <c r="E29" s="1092"/>
    </row>
    <row r="30" spans="1:5">
      <c r="A30" s="34" t="s">
        <v>241</v>
      </c>
      <c r="B30" s="18" t="s">
        <v>1384</v>
      </c>
      <c r="C30" s="1092"/>
      <c r="D30" s="15" t="s">
        <v>220</v>
      </c>
      <c r="E30" s="1092"/>
    </row>
    <row r="31" spans="1:5">
      <c r="A31" s="34" t="s">
        <v>229</v>
      </c>
      <c r="B31" s="34">
        <v>2196</v>
      </c>
      <c r="C31" s="1093"/>
      <c r="D31" s="34">
        <v>0</v>
      </c>
      <c r="E31" s="1093"/>
    </row>
  </sheetData>
  <sheetProtection algorithmName="SHA-512" hashValue="F1+R0Hll0nPe3qkUvQss8pneeUVh3XQ0MWWCNyKoNdvZ4/8ZiYbPyuBUAUbmF63vHgwWeF8CXue25u3BztviQQ==" saltValue="nwEJJsi1qOWbgGVtswleZA==" spinCount="100000" sheet="1" objects="1" scenarios="1"/>
  <protectedRanges>
    <protectedRange sqref="C9:C17 E9:E17 E23:E31 C23:C31" name="Range1"/>
  </protectedRanges>
  <mergeCells count="10">
    <mergeCell ref="B21:C21"/>
    <mergeCell ref="D21:E21"/>
    <mergeCell ref="C23:C31"/>
    <mergeCell ref="E23:E31"/>
    <mergeCell ref="A1:K1"/>
    <mergeCell ref="A2:N2"/>
    <mergeCell ref="B7:C7"/>
    <mergeCell ref="D7:E7"/>
    <mergeCell ref="C9:C17"/>
    <mergeCell ref="E9:E17"/>
  </mergeCells>
  <phoneticPr fontId="4" type="noConversion"/>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80" zoomScaleNormal="80" workbookViewId="0">
      <pane xSplit="1" topLeftCell="B1" activePane="topRight" state="frozen"/>
      <selection activeCell="R26" sqref="R26"/>
      <selection pane="topRight" activeCell="I20" sqref="I20"/>
    </sheetView>
  </sheetViews>
  <sheetFormatPr defaultRowHeight="14.25"/>
  <cols>
    <col min="1" max="1" width="28.5703125" style="1" bestFit="1" customWidth="1"/>
    <col min="2" max="2" width="19.5703125" style="1" customWidth="1"/>
    <col min="3" max="3" width="22.28515625" style="1" bestFit="1" customWidth="1"/>
    <col min="4" max="4" width="19.5703125" style="1" bestFit="1" customWidth="1"/>
    <col min="5" max="5" width="18.7109375" style="1" bestFit="1" customWidth="1"/>
    <col min="6" max="6" width="19.5703125" style="1" bestFit="1" customWidth="1"/>
    <col min="7" max="7" width="18.7109375" style="1" bestFit="1" customWidth="1"/>
    <col min="8" max="8" width="19.5703125" style="1" bestFit="1" customWidth="1"/>
    <col min="9" max="9" width="18.7109375" style="1" bestFit="1" customWidth="1"/>
    <col min="10" max="10" width="34.7109375" style="1" customWidth="1"/>
    <col min="11" max="11" width="19.5703125" style="1" bestFit="1" customWidth="1"/>
    <col min="12" max="12" width="18.7109375" style="1" bestFit="1" customWidth="1"/>
    <col min="13" max="13" width="17.85546875" style="1" bestFit="1" customWidth="1"/>
    <col min="14" max="14" width="19.5703125" style="1" bestFit="1" customWidth="1"/>
    <col min="15" max="15" width="18.7109375" style="1" bestFit="1" customWidth="1"/>
    <col min="16" max="16" width="17.85546875" style="1" bestFit="1" customWidth="1"/>
    <col min="17" max="17" width="19.5703125" style="1" bestFit="1" customWidth="1"/>
    <col min="18" max="18" width="18.7109375" style="1" bestFit="1" customWidth="1"/>
    <col min="19" max="19" width="18.42578125" style="1" bestFit="1" customWidth="1"/>
    <col min="20" max="20" width="18.5703125" style="1" bestFit="1" customWidth="1"/>
    <col min="21" max="21" width="17.85546875" style="1" customWidth="1"/>
    <col min="22" max="22" width="18.42578125" style="1" bestFit="1" customWidth="1"/>
    <col min="23" max="23" width="18.5703125" style="1" bestFit="1" customWidth="1"/>
    <col min="24" max="24" width="17.85546875" style="1" bestFit="1" customWidth="1"/>
    <col min="25" max="39" width="83.140625" style="1" customWidth="1"/>
    <col min="40" max="16384" width="9.140625" style="1"/>
  </cols>
  <sheetData>
    <row r="1" spans="1:10" ht="18">
      <c r="A1" s="1116" t="s">
        <v>1139</v>
      </c>
      <c r="B1" s="1104"/>
      <c r="C1" s="1104"/>
      <c r="D1" s="1104"/>
      <c r="E1" s="1104"/>
      <c r="F1" s="1104"/>
      <c r="G1" s="1104"/>
    </row>
    <row r="3" spans="1:10" ht="18">
      <c r="A3" s="1111" t="s">
        <v>253</v>
      </c>
      <c r="B3" s="1111"/>
      <c r="C3" s="1111"/>
      <c r="D3" s="1111"/>
      <c r="E3" s="1111"/>
      <c r="F3" s="502"/>
      <c r="G3" s="502"/>
      <c r="H3" s="502"/>
      <c r="I3" s="502"/>
      <c r="J3" s="502"/>
    </row>
    <row r="4" spans="1:10" ht="15.75">
      <c r="A4" s="36" t="s">
        <v>1140</v>
      </c>
      <c r="B4" s="36"/>
      <c r="C4" s="36"/>
      <c r="D4" s="36"/>
      <c r="E4" s="36"/>
      <c r="F4" s="36"/>
      <c r="G4" s="36"/>
      <c r="H4" s="36"/>
      <c r="I4" s="36"/>
      <c r="J4" s="36"/>
    </row>
    <row r="5" spans="1:10" ht="15">
      <c r="A5" s="502"/>
      <c r="B5" s="502"/>
      <c r="C5" s="502"/>
      <c r="D5" s="502"/>
      <c r="E5" s="502"/>
      <c r="F5" s="502"/>
      <c r="G5" s="502"/>
      <c r="H5" s="502"/>
      <c r="I5" s="502"/>
      <c r="J5" s="502"/>
    </row>
    <row r="6" spans="1:10" ht="15">
      <c r="A6" s="502"/>
      <c r="B6" s="502"/>
      <c r="C6" s="502"/>
      <c r="D6" s="502"/>
      <c r="E6" s="502"/>
      <c r="F6" s="502"/>
      <c r="G6" s="502"/>
      <c r="H6" s="502"/>
      <c r="I6" s="502"/>
      <c r="J6" s="502"/>
    </row>
    <row r="7" spans="1:10">
      <c r="A7" s="31"/>
      <c r="B7" s="1118" t="s">
        <v>155</v>
      </c>
      <c r="C7" s="1119"/>
      <c r="D7" s="1118" t="s">
        <v>6</v>
      </c>
      <c r="E7" s="1119"/>
    </row>
    <row r="8" spans="1:10" ht="90">
      <c r="A8" s="54" t="s">
        <v>117</v>
      </c>
      <c r="B8" s="33" t="s">
        <v>158</v>
      </c>
      <c r="C8" s="558" t="s">
        <v>1038</v>
      </c>
      <c r="D8" s="33" t="s">
        <v>158</v>
      </c>
      <c r="E8" s="558" t="s">
        <v>1038</v>
      </c>
    </row>
    <row r="9" spans="1:10">
      <c r="A9" s="34" t="s">
        <v>159</v>
      </c>
      <c r="B9" s="34">
        <v>2</v>
      </c>
      <c r="C9" s="1091"/>
      <c r="D9" s="34">
        <v>3</v>
      </c>
      <c r="E9" s="1091"/>
    </row>
    <row r="10" spans="1:10" s="24" customFormat="1" ht="15">
      <c r="A10" s="35" t="s">
        <v>27</v>
      </c>
      <c r="B10" s="35">
        <v>170</v>
      </c>
      <c r="C10" s="1092"/>
      <c r="D10" s="35">
        <v>166</v>
      </c>
      <c r="E10" s="1092"/>
    </row>
    <row r="11" spans="1:10">
      <c r="A11" s="34" t="s">
        <v>160</v>
      </c>
      <c r="B11" s="34">
        <v>4</v>
      </c>
      <c r="C11" s="1092"/>
      <c r="D11" s="34">
        <v>4</v>
      </c>
      <c r="E11" s="1092"/>
    </row>
    <row r="12" spans="1:10">
      <c r="A12" s="34" t="s">
        <v>16</v>
      </c>
      <c r="B12" s="34">
        <v>0</v>
      </c>
      <c r="C12" s="1092"/>
      <c r="D12" s="34">
        <v>0</v>
      </c>
      <c r="E12" s="1092"/>
    </row>
    <row r="13" spans="1:10">
      <c r="A13" s="34" t="s">
        <v>30</v>
      </c>
      <c r="B13" s="34">
        <v>0</v>
      </c>
      <c r="C13" s="1092"/>
      <c r="D13" s="34">
        <v>5460</v>
      </c>
      <c r="E13" s="1092"/>
    </row>
    <row r="14" spans="1:10">
      <c r="A14" s="34" t="s">
        <v>161</v>
      </c>
      <c r="B14" s="34">
        <v>20210513</v>
      </c>
      <c r="C14" s="1092"/>
      <c r="D14" s="34">
        <v>20210513</v>
      </c>
      <c r="E14" s="1092"/>
    </row>
    <row r="15" spans="1:10">
      <c r="A15" s="34" t="s">
        <v>162</v>
      </c>
      <c r="B15" s="18">
        <v>150053</v>
      </c>
      <c r="C15" s="1092"/>
      <c r="D15" s="18">
        <v>150053</v>
      </c>
      <c r="E15" s="1092"/>
    </row>
    <row r="16" spans="1:10">
      <c r="A16" s="34" t="s">
        <v>163</v>
      </c>
      <c r="B16" s="34"/>
      <c r="C16" s="1092"/>
      <c r="D16" s="34"/>
      <c r="E16" s="1092"/>
    </row>
    <row r="17" spans="1:5">
      <c r="A17" s="34" t="s">
        <v>164</v>
      </c>
      <c r="B17" s="34"/>
      <c r="C17" s="1092"/>
      <c r="D17" s="34"/>
      <c r="E17" s="1092"/>
    </row>
    <row r="18" spans="1:5">
      <c r="A18" s="34" t="s">
        <v>165</v>
      </c>
      <c r="B18" s="34">
        <v>0</v>
      </c>
      <c r="C18" s="1092"/>
      <c r="D18" s="34">
        <v>0</v>
      </c>
      <c r="E18" s="1092"/>
    </row>
    <row r="19" spans="1:5">
      <c r="A19" s="34" t="s">
        <v>166</v>
      </c>
      <c r="B19" s="34">
        <v>3</v>
      </c>
      <c r="C19" s="1092"/>
      <c r="D19" s="34">
        <v>3</v>
      </c>
      <c r="E19" s="1092"/>
    </row>
    <row r="20" spans="1:5">
      <c r="A20" s="34" t="s">
        <v>167</v>
      </c>
      <c r="B20" s="34">
        <v>15</v>
      </c>
      <c r="C20" s="1093"/>
      <c r="D20" s="34">
        <v>15</v>
      </c>
      <c r="E20" s="1093"/>
    </row>
  </sheetData>
  <sheetProtection algorithmName="SHA-512" hashValue="YmJ/z1x423bAG2jTtL78E8/w2sA3383afTrax5mK4Ll0lnN2XZjFFTmDK2IiIOhlSpAnZoAItdN6CwKZi6tKeA==" saltValue="XMS2/WRsKCbLls/OCOPkRg==" spinCount="100000" sheet="1" objects="1" scenarios="1"/>
  <protectedRanges>
    <protectedRange sqref="E9" name="Range2" securityDescriptor="O:WDG:WDD:(A;;CC;;;S-1-5-21-606747145-117609710-839522115-38291)"/>
    <protectedRange sqref="C9" name="Range1" securityDescriptor="O:WDG:WDD:(A;;CC;;;S-1-5-21-606747145-117609710-839522115-38291)"/>
  </protectedRanges>
  <mergeCells count="6">
    <mergeCell ref="A1:G1"/>
    <mergeCell ref="A3:E3"/>
    <mergeCell ref="B7:C7"/>
    <mergeCell ref="D7:E7"/>
    <mergeCell ref="C9:C20"/>
    <mergeCell ref="E9:E20"/>
  </mergeCells>
  <phoneticPr fontId="4" type="noConversion"/>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3"/>
  <sheetViews>
    <sheetView topLeftCell="A22" zoomScale="85" zoomScaleNormal="85" workbookViewId="0">
      <selection activeCell="I32" sqref="I32"/>
    </sheetView>
  </sheetViews>
  <sheetFormatPr defaultRowHeight="16.5"/>
  <cols>
    <col min="1" max="1" width="15.7109375" style="103" bestFit="1" customWidth="1"/>
    <col min="2" max="2" width="19.5703125" style="103" bestFit="1" customWidth="1"/>
    <col min="3" max="3" width="12" style="103" bestFit="1" customWidth="1"/>
    <col min="4" max="4" width="8.28515625" style="103" bestFit="1" customWidth="1"/>
    <col min="5" max="5" width="12.140625" style="103" bestFit="1" customWidth="1"/>
    <col min="6" max="6" width="19.5703125" style="103" bestFit="1" customWidth="1"/>
    <col min="7" max="7" width="12" style="103" bestFit="1" customWidth="1"/>
    <col min="8" max="8" width="8.28515625" style="103" bestFit="1"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8.28515625" style="99" bestFit="1" customWidth="1"/>
    <col min="15" max="15" width="12.140625" style="99" bestFit="1" customWidth="1"/>
    <col min="16" max="16" width="19.5703125" style="99" bestFit="1" customWidth="1"/>
    <col min="17" max="17" width="12" style="99" bestFit="1" customWidth="1"/>
    <col min="18" max="18" width="13.140625" style="99" bestFit="1" customWidth="1"/>
    <col min="19" max="19" width="29.28515625" style="99" bestFit="1" customWidth="1"/>
    <col min="20" max="20" width="4.28515625" style="99" bestFit="1" customWidth="1"/>
    <col min="21" max="21" width="12.140625" style="99" bestFit="1" customWidth="1"/>
    <col min="22" max="22" width="19.5703125" style="99" bestFit="1" customWidth="1"/>
    <col min="23" max="23" width="20.140625" style="99" bestFit="1" customWidth="1"/>
    <col min="24" max="24" width="13.42578125" style="99" bestFit="1" customWidth="1"/>
    <col min="25" max="25" width="12.140625" style="99" bestFit="1" customWidth="1"/>
    <col min="26" max="26" width="19.5703125" style="99" bestFit="1" customWidth="1"/>
    <col min="27" max="27" width="12" style="99" bestFit="1" customWidth="1"/>
    <col min="28" max="28" width="13.42578125" style="99" bestFit="1" customWidth="1"/>
    <col min="29" max="29" width="29.28515625" style="99" bestFit="1" customWidth="1"/>
    <col min="30" max="30" width="4.28515625" style="99" bestFit="1" customWidth="1"/>
    <col min="31" max="31" width="23.5703125" style="99" bestFit="1" customWidth="1"/>
    <col min="32" max="32" width="8.85546875" style="99" bestFit="1" customWidth="1"/>
    <col min="33" max="33" width="7.42578125" style="99" bestFit="1" customWidth="1"/>
    <col min="34" max="34" width="9.28515625" style="99" bestFit="1" customWidth="1"/>
    <col min="35" max="35" width="12.42578125" style="99" bestFit="1" customWidth="1"/>
    <col min="36" max="36" width="23.5703125" style="99" bestFit="1" customWidth="1"/>
    <col min="37" max="37" width="8.85546875" style="99" bestFit="1" customWidth="1"/>
    <col min="38" max="38" width="7.42578125" style="99" bestFit="1" customWidth="1"/>
    <col min="39" max="39" width="9.28515625" style="99" bestFit="1" customWidth="1"/>
    <col min="40" max="40" width="12.42578125" style="99" bestFit="1" customWidth="1"/>
    <col min="41" max="41" width="29.28515625" style="99" bestFit="1" customWidth="1"/>
    <col min="42" max="42" width="3.5703125" style="103" bestFit="1" customWidth="1"/>
    <col min="43" max="16384" width="9.140625" style="103"/>
  </cols>
  <sheetData>
    <row r="1" spans="1:41" s="29" customFormat="1" ht="18">
      <c r="A1" s="1104" t="s">
        <v>1141</v>
      </c>
      <c r="B1" s="1104"/>
      <c r="C1" s="1104"/>
      <c r="D1" s="1104"/>
      <c r="E1" s="1104"/>
      <c r="F1" s="1104"/>
      <c r="G1" s="1104"/>
      <c r="H1" s="1104"/>
      <c r="I1" s="1104"/>
      <c r="J1" s="1104"/>
      <c r="K1" s="1104"/>
      <c r="L1" s="1104"/>
      <c r="M1" s="1104"/>
      <c r="N1" s="1104"/>
      <c r="O1" s="1104"/>
      <c r="P1" s="1104"/>
      <c r="Q1" s="1104"/>
      <c r="R1" s="1104"/>
      <c r="S1" s="1104"/>
      <c r="T1" s="1"/>
      <c r="U1" s="74"/>
      <c r="V1" s="74"/>
      <c r="W1" s="74"/>
      <c r="X1" s="74"/>
      <c r="Y1" s="74"/>
      <c r="Z1" s="74"/>
      <c r="AA1" s="74"/>
      <c r="AB1" s="74"/>
      <c r="AC1" s="74"/>
      <c r="AD1" s="1"/>
      <c r="AE1" s="1"/>
      <c r="AF1" s="1"/>
      <c r="AG1" s="1"/>
      <c r="AH1" s="1"/>
      <c r="AI1" s="1"/>
      <c r="AJ1" s="1"/>
      <c r="AK1" s="1"/>
      <c r="AL1" s="1"/>
      <c r="AM1" s="1"/>
      <c r="AN1" s="1"/>
      <c r="AO1" s="1"/>
    </row>
    <row r="2" spans="1:41" s="75" customFormat="1" ht="15.75">
      <c r="A2" s="1105" t="s">
        <v>2611</v>
      </c>
      <c r="B2" s="1105"/>
      <c r="C2" s="1105"/>
      <c r="D2" s="1105"/>
      <c r="E2" s="1105"/>
      <c r="F2" s="1105"/>
      <c r="G2" s="1105"/>
      <c r="H2" s="1105"/>
      <c r="I2" s="1105"/>
      <c r="J2" s="1105"/>
      <c r="K2" s="1105"/>
      <c r="L2" s="1105"/>
      <c r="M2" s="1105"/>
      <c r="N2" s="1105"/>
      <c r="O2" s="1105"/>
      <c r="P2" s="1105"/>
      <c r="Q2" s="1105"/>
      <c r="R2" s="1105"/>
      <c r="S2" s="1105"/>
      <c r="T2" s="1105"/>
      <c r="U2" s="401"/>
      <c r="V2" s="401"/>
      <c r="W2" s="401"/>
      <c r="X2" s="401"/>
      <c r="Y2" s="401"/>
      <c r="Z2" s="401"/>
      <c r="AA2" s="401"/>
      <c r="AB2" s="401"/>
      <c r="AC2" s="401"/>
      <c r="AD2" s="401"/>
      <c r="AE2" s="73"/>
      <c r="AF2" s="73"/>
      <c r="AG2" s="73"/>
      <c r="AH2" s="73"/>
      <c r="AI2" s="73"/>
      <c r="AJ2" s="73"/>
      <c r="AK2" s="73"/>
      <c r="AL2" s="73"/>
      <c r="AM2" s="73"/>
      <c r="AN2" s="73"/>
      <c r="AO2" s="73"/>
    </row>
    <row r="3" spans="1:41" s="29" customFormat="1" ht="15">
      <c r="A3" s="1105" t="s">
        <v>1135</v>
      </c>
      <c r="B3" s="1105"/>
      <c r="C3" s="1105"/>
      <c r="D3" s="1105"/>
      <c r="E3" s="1105"/>
      <c r="F3" s="1105"/>
      <c r="G3" s="1105"/>
      <c r="H3" s="1105"/>
      <c r="I3" s="1105"/>
      <c r="J3" s="1105"/>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505"/>
      <c r="B4" s="505"/>
      <c r="C4" s="505"/>
      <c r="D4" s="505"/>
      <c r="E4" s="505"/>
      <c r="F4" s="505"/>
      <c r="G4" s="505"/>
      <c r="H4" s="505"/>
      <c r="I4" s="505"/>
      <c r="J4" s="502"/>
      <c r="K4" s="502"/>
      <c r="L4" s="502"/>
      <c r="M4" s="502"/>
      <c r="N4" s="502"/>
      <c r="O4" s="502"/>
      <c r="P4" s="502"/>
      <c r="Q4" s="502"/>
      <c r="R4" s="502"/>
      <c r="S4" s="502"/>
      <c r="T4" s="502"/>
      <c r="U4" s="1"/>
      <c r="V4" s="1"/>
      <c r="W4" s="1"/>
      <c r="X4" s="1"/>
      <c r="Y4" s="1"/>
      <c r="Z4" s="1"/>
      <c r="AA4" s="1"/>
      <c r="AB4" s="1"/>
      <c r="AC4" s="1"/>
      <c r="AD4" s="1"/>
      <c r="AE4" s="1"/>
      <c r="AF4" s="1"/>
      <c r="AG4" s="1"/>
      <c r="AH4" s="1"/>
      <c r="AI4" s="1"/>
      <c r="AJ4" s="1"/>
      <c r="AK4" s="1"/>
      <c r="AL4" s="1"/>
      <c r="AM4" s="1"/>
      <c r="AN4" s="1"/>
      <c r="AO4" s="1"/>
    </row>
    <row r="5" spans="1:41" s="75" customFormat="1" ht="15">
      <c r="A5" s="1105" t="s">
        <v>1100</v>
      </c>
      <c r="B5" s="1105"/>
      <c r="C5" s="1105"/>
      <c r="D5" s="1105"/>
      <c r="E5" s="1105"/>
      <c r="F5" s="1105"/>
      <c r="G5" s="1105"/>
      <c r="H5" s="1105"/>
      <c r="I5" s="1105"/>
      <c r="J5" s="1105"/>
      <c r="K5" s="1105" t="s">
        <v>1095</v>
      </c>
      <c r="L5" s="1105"/>
      <c r="M5" s="1105"/>
      <c r="N5" s="1105"/>
      <c r="O5" s="1105"/>
      <c r="P5" s="1105"/>
      <c r="Q5" s="1105"/>
      <c r="R5" s="1105"/>
      <c r="S5" s="1105"/>
      <c r="T5" s="1105"/>
      <c r="U5" s="1105" t="s">
        <v>1142</v>
      </c>
      <c r="V5" s="1105"/>
      <c r="W5" s="1105"/>
      <c r="X5" s="1105"/>
      <c r="Y5" s="1105"/>
      <c r="Z5" s="1105"/>
      <c r="AA5" s="1105"/>
      <c r="AB5" s="1105"/>
      <c r="AC5" s="1105"/>
      <c r="AD5" s="73"/>
      <c r="AE5" s="1105" t="s">
        <v>1143</v>
      </c>
      <c r="AF5" s="1105"/>
      <c r="AG5" s="1105"/>
      <c r="AH5" s="1105"/>
      <c r="AI5" s="1105"/>
      <c r="AJ5" s="1105"/>
      <c r="AK5" s="1105"/>
      <c r="AL5" s="1105"/>
      <c r="AM5" s="1105"/>
      <c r="AN5" s="1105"/>
      <c r="AO5" s="1105"/>
    </row>
    <row r="6" spans="1:41" s="458" customFormat="1" ht="15.75">
      <c r="A6" s="456"/>
      <c r="B6" s="456"/>
      <c r="C6" s="456"/>
      <c r="D6" s="456"/>
      <c r="E6" s="456"/>
      <c r="F6" s="456"/>
      <c r="G6" s="456"/>
      <c r="H6" s="456"/>
      <c r="I6" s="457"/>
      <c r="K6" s="456"/>
      <c r="L6" s="456"/>
      <c r="M6" s="456"/>
      <c r="N6" s="456"/>
      <c r="O6" s="456"/>
      <c r="P6" s="456"/>
      <c r="Q6" s="456"/>
      <c r="R6" s="456"/>
      <c r="S6" s="457"/>
      <c r="U6" s="456"/>
      <c r="V6" s="456"/>
      <c r="W6" s="456"/>
      <c r="X6" s="456"/>
      <c r="Y6" s="456"/>
      <c r="Z6" s="456"/>
      <c r="AA6" s="456"/>
      <c r="AB6" s="456"/>
      <c r="AC6" s="457"/>
      <c r="AE6" s="456"/>
      <c r="AF6" s="456"/>
      <c r="AG6" s="456"/>
      <c r="AH6" s="456"/>
      <c r="AI6" s="456"/>
      <c r="AJ6" s="456"/>
      <c r="AK6" s="456"/>
      <c r="AL6" s="456"/>
      <c r="AM6" s="456"/>
      <c r="AN6" s="456"/>
      <c r="AO6" s="457"/>
    </row>
    <row r="7" spans="1:41" s="458" customFormat="1" thickBot="1"/>
    <row r="8" spans="1:41" s="80" customFormat="1" thickBot="1">
      <c r="A8" s="1262" t="s">
        <v>1144</v>
      </c>
      <c r="B8" s="1263"/>
      <c r="C8" s="1263"/>
      <c r="D8" s="1263"/>
      <c r="E8" s="1263"/>
      <c r="F8" s="1263"/>
      <c r="G8" s="1263"/>
      <c r="H8" s="1264"/>
      <c r="J8" s="78"/>
      <c r="K8" s="1262" t="s">
        <v>1145</v>
      </c>
      <c r="L8" s="1263"/>
      <c r="M8" s="1263"/>
      <c r="N8" s="1263"/>
      <c r="O8" s="1263"/>
      <c r="P8" s="1263"/>
      <c r="Q8" s="1263"/>
      <c r="R8" s="1264"/>
      <c r="S8" s="78"/>
      <c r="T8" s="78"/>
      <c r="U8" s="1262" t="s">
        <v>291</v>
      </c>
      <c r="V8" s="1263"/>
      <c r="W8" s="1263"/>
      <c r="X8" s="1263"/>
      <c r="Y8" s="1263"/>
      <c r="Z8" s="1263"/>
      <c r="AA8" s="1263"/>
      <c r="AB8" s="1264"/>
      <c r="AC8" s="78"/>
      <c r="AD8" s="78"/>
      <c r="AE8" s="1262" t="s">
        <v>292</v>
      </c>
      <c r="AF8" s="1263"/>
      <c r="AG8" s="1263"/>
      <c r="AH8" s="1263"/>
      <c r="AI8" s="1263"/>
      <c r="AJ8" s="1263"/>
      <c r="AK8" s="1263"/>
      <c r="AL8" s="1263"/>
      <c r="AM8" s="1263"/>
      <c r="AN8" s="1264"/>
      <c r="AO8" s="78"/>
    </row>
    <row r="9" spans="1:41" s="80" customFormat="1" ht="32.25" thickBot="1">
      <c r="A9" s="1181" t="s">
        <v>293</v>
      </c>
      <c r="B9" s="1182"/>
      <c r="C9" s="1182"/>
      <c r="D9" s="1183"/>
      <c r="E9" s="1184" t="s">
        <v>294</v>
      </c>
      <c r="F9" s="1185"/>
      <c r="G9" s="1182"/>
      <c r="H9" s="1186"/>
      <c r="I9" s="81" t="s">
        <v>1396</v>
      </c>
      <c r="J9" s="78"/>
      <c r="K9" s="1162" t="s">
        <v>293</v>
      </c>
      <c r="L9" s="1163"/>
      <c r="M9" s="1163"/>
      <c r="N9" s="1164"/>
      <c r="O9" s="1165" t="s">
        <v>294</v>
      </c>
      <c r="P9" s="1166"/>
      <c r="Q9" s="1163"/>
      <c r="R9" s="1167"/>
      <c r="S9" s="81" t="s">
        <v>1396</v>
      </c>
      <c r="T9" s="78"/>
      <c r="U9" s="1162" t="s">
        <v>293</v>
      </c>
      <c r="V9" s="1163"/>
      <c r="W9" s="1163"/>
      <c r="X9" s="1164"/>
      <c r="Y9" s="1165" t="s">
        <v>294</v>
      </c>
      <c r="Z9" s="1166"/>
      <c r="AA9" s="1163"/>
      <c r="AB9" s="1167"/>
      <c r="AC9" s="81" t="s">
        <v>1396</v>
      </c>
      <c r="AD9" s="78"/>
      <c r="AE9" s="1162" t="s">
        <v>293</v>
      </c>
      <c r="AF9" s="1163"/>
      <c r="AG9" s="1163"/>
      <c r="AH9" s="1164"/>
      <c r="AI9" s="1164"/>
      <c r="AJ9" s="1165" t="s">
        <v>295</v>
      </c>
      <c r="AK9" s="1166"/>
      <c r="AL9" s="1163"/>
      <c r="AM9" s="1163"/>
      <c r="AN9" s="1167"/>
      <c r="AO9" s="81" t="s">
        <v>1396</v>
      </c>
    </row>
    <row r="10" spans="1:41" s="80" customFormat="1" ht="63.75" thickBot="1">
      <c r="A10" s="996" t="s">
        <v>1146</v>
      </c>
      <c r="B10" s="88" t="s">
        <v>219</v>
      </c>
      <c r="C10" s="88" t="s">
        <v>297</v>
      </c>
      <c r="D10" s="88" t="s">
        <v>298</v>
      </c>
      <c r="E10" s="89" t="s">
        <v>299</v>
      </c>
      <c r="F10" s="88" t="s">
        <v>219</v>
      </c>
      <c r="G10" s="88" t="s">
        <v>297</v>
      </c>
      <c r="H10" s="90" t="s">
        <v>300</v>
      </c>
      <c r="I10" s="522" t="s">
        <v>1038</v>
      </c>
      <c r="J10" s="78"/>
      <c r="K10" s="509" t="s">
        <v>296</v>
      </c>
      <c r="L10" s="88" t="s">
        <v>219</v>
      </c>
      <c r="M10" s="88" t="s">
        <v>297</v>
      </c>
      <c r="N10" s="88" t="s">
        <v>1147</v>
      </c>
      <c r="O10" s="89" t="s">
        <v>299</v>
      </c>
      <c r="P10" s="88" t="s">
        <v>219</v>
      </c>
      <c r="Q10" s="88" t="s">
        <v>297</v>
      </c>
      <c r="R10" s="90" t="s">
        <v>300</v>
      </c>
      <c r="S10" s="522" t="s">
        <v>1038</v>
      </c>
      <c r="T10" s="78"/>
      <c r="U10" s="517" t="s">
        <v>299</v>
      </c>
      <c r="V10" s="518" t="s">
        <v>219</v>
      </c>
      <c r="W10" s="518" t="s">
        <v>1148</v>
      </c>
      <c r="X10" s="519" t="s">
        <v>300</v>
      </c>
      <c r="Y10" s="520" t="s">
        <v>299</v>
      </c>
      <c r="Z10" s="518" t="s">
        <v>219</v>
      </c>
      <c r="AA10" s="518" t="s">
        <v>303</v>
      </c>
      <c r="AB10" s="521" t="s">
        <v>300</v>
      </c>
      <c r="AC10" s="522" t="s">
        <v>1038</v>
      </c>
      <c r="AD10" s="78"/>
      <c r="AE10" s="523" t="s">
        <v>304</v>
      </c>
      <c r="AF10" s="518" t="s">
        <v>1149</v>
      </c>
      <c r="AG10" s="518" t="s">
        <v>219</v>
      </c>
      <c r="AH10" s="519" t="s">
        <v>251</v>
      </c>
      <c r="AI10" s="518" t="s">
        <v>1150</v>
      </c>
      <c r="AJ10" s="524" t="s">
        <v>307</v>
      </c>
      <c r="AK10" s="518" t="s">
        <v>305</v>
      </c>
      <c r="AL10" s="518" t="s">
        <v>219</v>
      </c>
      <c r="AM10" s="518" t="s">
        <v>251</v>
      </c>
      <c r="AN10" s="525" t="s">
        <v>309</v>
      </c>
      <c r="AO10" s="522" t="s">
        <v>1038</v>
      </c>
    </row>
    <row r="11" spans="1:41" s="80" customFormat="1" ht="15.75">
      <c r="A11" s="1235" t="s">
        <v>310</v>
      </c>
      <c r="B11" s="1236"/>
      <c r="C11" s="1236"/>
      <c r="D11" s="1237"/>
      <c r="E11" s="527"/>
      <c r="F11" s="526"/>
      <c r="G11" s="526"/>
      <c r="H11" s="528"/>
      <c r="I11" s="1358"/>
      <c r="J11" s="78"/>
      <c r="K11" s="1235" t="s">
        <v>310</v>
      </c>
      <c r="L11" s="1236"/>
      <c r="M11" s="1236"/>
      <c r="N11" s="1237"/>
      <c r="O11" s="527"/>
      <c r="P11" s="526"/>
      <c r="Q11" s="526"/>
      <c r="R11" s="528"/>
      <c r="S11" s="1358"/>
      <c r="T11" s="78"/>
      <c r="U11" s="1235" t="s">
        <v>310</v>
      </c>
      <c r="V11" s="1236"/>
      <c r="W11" s="1236"/>
      <c r="X11" s="1237"/>
      <c r="Y11" s="527"/>
      <c r="Z11" s="526"/>
      <c r="AA11" s="526"/>
      <c r="AB11" s="528"/>
      <c r="AC11" s="1358"/>
      <c r="AD11" s="78"/>
      <c r="AE11" s="1400" t="s">
        <v>310</v>
      </c>
      <c r="AF11" s="1401"/>
      <c r="AG11" s="1401"/>
      <c r="AH11" s="1401"/>
      <c r="AI11" s="1402"/>
      <c r="AJ11" s="406"/>
      <c r="AK11" s="407"/>
      <c r="AL11" s="407"/>
      <c r="AM11" s="407"/>
      <c r="AN11" s="408"/>
      <c r="AO11" s="1358"/>
    </row>
    <row r="12" spans="1:41" s="80" customFormat="1" thickBot="1">
      <c r="A12" s="1029"/>
      <c r="B12" s="1030"/>
      <c r="C12" s="1030"/>
      <c r="D12" s="1030"/>
      <c r="E12" s="1031">
        <v>1</v>
      </c>
      <c r="F12" s="1030">
        <v>23008</v>
      </c>
      <c r="G12" s="1030">
        <v>4370</v>
      </c>
      <c r="H12" s="1032">
        <v>398</v>
      </c>
      <c r="I12" s="1161"/>
      <c r="J12" s="78"/>
      <c r="K12" s="1029"/>
      <c r="L12" s="1030"/>
      <c r="M12" s="1030"/>
      <c r="N12" s="1030"/>
      <c r="O12" s="1031">
        <v>1</v>
      </c>
      <c r="P12" s="1030">
        <v>23008</v>
      </c>
      <c r="Q12" s="1030">
        <v>4370</v>
      </c>
      <c r="R12" s="1032">
        <v>398</v>
      </c>
      <c r="S12" s="1161"/>
      <c r="T12" s="78"/>
      <c r="U12" s="1029"/>
      <c r="V12" s="1030"/>
      <c r="W12" s="1030"/>
      <c r="X12" s="1030"/>
      <c r="Y12" s="1031">
        <v>1</v>
      </c>
      <c r="Z12" s="1030">
        <v>23008</v>
      </c>
      <c r="AA12" s="1030">
        <v>4370</v>
      </c>
      <c r="AB12" s="1032">
        <v>398</v>
      </c>
      <c r="AC12" s="1161"/>
      <c r="AD12" s="78"/>
      <c r="AE12" s="612"/>
      <c r="AF12" s="997"/>
      <c r="AG12" s="610"/>
      <c r="AH12" s="997"/>
      <c r="AI12" s="998"/>
      <c r="AJ12" s="612" t="s">
        <v>2620</v>
      </c>
      <c r="AK12" s="997">
        <v>1</v>
      </c>
      <c r="AL12" s="610">
        <v>23008</v>
      </c>
      <c r="AM12" s="997">
        <v>3</v>
      </c>
      <c r="AN12" s="998">
        <v>0</v>
      </c>
      <c r="AO12" s="1160"/>
    </row>
    <row r="13" spans="1:41" s="80" customFormat="1">
      <c r="A13" s="116"/>
      <c r="B13" s="116"/>
      <c r="C13" s="116"/>
      <c r="D13" s="116"/>
      <c r="E13" s="116"/>
      <c r="F13" s="116"/>
      <c r="G13" s="116"/>
      <c r="H13" s="116"/>
      <c r="I13" s="147"/>
      <c r="J13" s="78"/>
      <c r="K13" s="99"/>
      <c r="L13" s="99"/>
      <c r="M13" s="99"/>
      <c r="N13" s="99"/>
      <c r="O13" s="99"/>
      <c r="P13" s="99"/>
      <c r="Q13" s="99"/>
      <c r="R13" s="99"/>
      <c r="S13" s="99"/>
      <c r="T13" s="78"/>
      <c r="U13" s="99"/>
      <c r="V13" s="99"/>
      <c r="W13" s="99"/>
      <c r="X13" s="99"/>
      <c r="Y13" s="99"/>
      <c r="Z13" s="99"/>
      <c r="AA13" s="99"/>
      <c r="AB13" s="99"/>
      <c r="AC13" s="99"/>
      <c r="AD13" s="78"/>
      <c r="AE13" s="612"/>
      <c r="AF13" s="997"/>
      <c r="AG13" s="610"/>
      <c r="AH13" s="997"/>
      <c r="AI13" s="998"/>
      <c r="AJ13" s="612" t="s">
        <v>2621</v>
      </c>
      <c r="AK13" s="997">
        <v>2</v>
      </c>
      <c r="AL13" s="610">
        <v>23008</v>
      </c>
      <c r="AM13" s="997">
        <v>11</v>
      </c>
      <c r="AN13" s="998">
        <v>0</v>
      </c>
      <c r="AO13" s="1160"/>
    </row>
    <row r="14" spans="1:41" s="80" customFormat="1">
      <c r="A14" s="99"/>
      <c r="B14" s="99"/>
      <c r="C14" s="99"/>
      <c r="D14" s="99"/>
      <c r="E14" s="99"/>
      <c r="F14" s="99"/>
      <c r="G14" s="99"/>
      <c r="H14" s="99"/>
      <c r="I14" s="99"/>
      <c r="J14" s="78"/>
      <c r="K14" s="99"/>
      <c r="L14" s="99"/>
      <c r="M14" s="99"/>
      <c r="N14" s="99"/>
      <c r="O14" s="99"/>
      <c r="P14" s="99"/>
      <c r="Q14" s="99"/>
      <c r="R14" s="99"/>
      <c r="S14" s="99"/>
      <c r="T14" s="78"/>
      <c r="U14" s="99"/>
      <c r="V14" s="99"/>
      <c r="W14" s="99"/>
      <c r="X14" s="99"/>
      <c r="Y14" s="99"/>
      <c r="Z14" s="99"/>
      <c r="AA14" s="99"/>
      <c r="AB14" s="99"/>
      <c r="AC14" s="99"/>
      <c r="AD14" s="78"/>
      <c r="AE14" s="612"/>
      <c r="AF14" s="997"/>
      <c r="AG14" s="610"/>
      <c r="AH14" s="997"/>
      <c r="AI14" s="998"/>
      <c r="AJ14" s="612" t="s">
        <v>1090</v>
      </c>
      <c r="AK14" s="997" t="s">
        <v>1037</v>
      </c>
      <c r="AL14" s="610" t="s">
        <v>1090</v>
      </c>
      <c r="AM14" s="997" t="s">
        <v>1090</v>
      </c>
      <c r="AN14" s="998" t="s">
        <v>1090</v>
      </c>
      <c r="AO14" s="1160"/>
    </row>
    <row r="15" spans="1:41" s="80" customFormat="1">
      <c r="A15" s="99"/>
      <c r="B15" s="99"/>
      <c r="C15" s="99"/>
      <c r="D15" s="99"/>
      <c r="E15" s="99"/>
      <c r="F15" s="99"/>
      <c r="G15" s="99"/>
      <c r="H15" s="99"/>
      <c r="I15" s="99"/>
      <c r="J15" s="78"/>
      <c r="K15" s="99"/>
      <c r="L15" s="99"/>
      <c r="M15" s="99"/>
      <c r="N15" s="99"/>
      <c r="O15" s="99"/>
      <c r="P15" s="99"/>
      <c r="Q15" s="99"/>
      <c r="R15" s="99"/>
      <c r="S15" s="99"/>
      <c r="T15" s="78"/>
      <c r="U15" s="99"/>
      <c r="V15" s="99"/>
      <c r="W15" s="99"/>
      <c r="X15" s="99"/>
      <c r="Y15" s="99"/>
      <c r="Z15" s="99"/>
      <c r="AA15" s="99"/>
      <c r="AB15" s="99"/>
      <c r="AC15" s="99"/>
      <c r="AD15" s="78"/>
      <c r="AE15" s="130"/>
      <c r="AF15" s="614"/>
      <c r="AG15" s="610"/>
      <c r="AH15" s="614"/>
      <c r="AI15" s="492"/>
      <c r="AJ15" s="612" t="s">
        <v>1090</v>
      </c>
      <c r="AK15" s="997" t="s">
        <v>1037</v>
      </c>
      <c r="AL15" s="610" t="s">
        <v>1090</v>
      </c>
      <c r="AM15" s="997" t="s">
        <v>1090</v>
      </c>
      <c r="AN15" s="998" t="s">
        <v>1090</v>
      </c>
      <c r="AO15" s="1160"/>
    </row>
    <row r="16" spans="1:41" s="80" customFormat="1">
      <c r="A16" s="99"/>
      <c r="B16" s="99"/>
      <c r="C16" s="99"/>
      <c r="D16" s="99"/>
      <c r="E16" s="99"/>
      <c r="F16" s="99"/>
      <c r="G16" s="99"/>
      <c r="H16" s="99"/>
      <c r="I16" s="99"/>
      <c r="J16" s="78"/>
      <c r="K16" s="99"/>
      <c r="L16" s="99"/>
      <c r="M16" s="99"/>
      <c r="N16" s="99"/>
      <c r="O16" s="99"/>
      <c r="P16" s="99"/>
      <c r="Q16" s="99"/>
      <c r="R16" s="99"/>
      <c r="S16" s="99"/>
      <c r="T16" s="78"/>
      <c r="U16" s="99"/>
      <c r="V16" s="99"/>
      <c r="W16" s="99"/>
      <c r="X16" s="99"/>
      <c r="Y16" s="99"/>
      <c r="Z16" s="99"/>
      <c r="AA16" s="99"/>
      <c r="AB16" s="99"/>
      <c r="AC16" s="99"/>
      <c r="AD16" s="78"/>
      <c r="AE16" s="130"/>
      <c r="AF16" s="614"/>
      <c r="AG16" s="610"/>
      <c r="AH16" s="614"/>
      <c r="AI16" s="492"/>
      <c r="AJ16" s="130" t="s">
        <v>2618</v>
      </c>
      <c r="AK16" s="614">
        <v>397</v>
      </c>
      <c r="AL16" s="610">
        <v>23008</v>
      </c>
      <c r="AM16" s="614">
        <v>11</v>
      </c>
      <c r="AN16" s="492">
        <v>0</v>
      </c>
      <c r="AO16" s="1160"/>
    </row>
    <row r="17" spans="1:41" s="80" customFormat="1" ht="17.25" thickBot="1">
      <c r="A17" s="99"/>
      <c r="B17" s="99"/>
      <c r="C17" s="99"/>
      <c r="D17" s="99"/>
      <c r="E17" s="99"/>
      <c r="F17" s="99"/>
      <c r="G17" s="99"/>
      <c r="H17" s="99"/>
      <c r="I17" s="99"/>
      <c r="J17" s="78"/>
      <c r="K17" s="99"/>
      <c r="L17" s="99"/>
      <c r="M17" s="99"/>
      <c r="N17" s="99"/>
      <c r="O17" s="99"/>
      <c r="P17" s="99"/>
      <c r="Q17" s="99"/>
      <c r="R17" s="99"/>
      <c r="S17" s="99"/>
      <c r="T17" s="78"/>
      <c r="U17" s="99"/>
      <c r="V17" s="99"/>
      <c r="W17" s="99"/>
      <c r="X17" s="99"/>
      <c r="Y17" s="99"/>
      <c r="Z17" s="99"/>
      <c r="AA17" s="99"/>
      <c r="AB17" s="99"/>
      <c r="AC17" s="99"/>
      <c r="AD17" s="78"/>
      <c r="AE17" s="118"/>
      <c r="AF17" s="995"/>
      <c r="AG17" s="995"/>
      <c r="AH17" s="995"/>
      <c r="AI17" s="529"/>
      <c r="AJ17" s="118" t="s">
        <v>2619</v>
      </c>
      <c r="AK17" s="995">
        <v>398</v>
      </c>
      <c r="AL17" s="995">
        <v>23008</v>
      </c>
      <c r="AM17" s="995">
        <v>11</v>
      </c>
      <c r="AN17" s="529">
        <v>0</v>
      </c>
      <c r="AO17" s="1161"/>
    </row>
    <row r="18" spans="1:41" s="458" customFormat="1" ht="15.75">
      <c r="A18" s="456"/>
      <c r="B18" s="456"/>
      <c r="C18" s="456"/>
      <c r="D18" s="456"/>
      <c r="E18" s="456"/>
      <c r="F18" s="456"/>
      <c r="G18" s="456"/>
      <c r="H18" s="456"/>
      <c r="I18" s="457"/>
      <c r="K18" s="456"/>
      <c r="L18" s="456"/>
      <c r="M18" s="456"/>
      <c r="N18" s="456"/>
      <c r="O18" s="456"/>
      <c r="P18" s="456"/>
      <c r="Q18" s="456"/>
      <c r="R18" s="456"/>
      <c r="S18" s="457"/>
      <c r="U18" s="456"/>
      <c r="V18" s="456"/>
      <c r="W18" s="456"/>
      <c r="X18" s="456"/>
      <c r="Y18" s="456"/>
      <c r="Z18" s="456"/>
      <c r="AA18" s="456"/>
      <c r="AB18" s="456"/>
      <c r="AC18" s="457"/>
      <c r="AE18" s="456"/>
      <c r="AF18" s="456"/>
      <c r="AG18" s="456"/>
      <c r="AH18" s="456"/>
      <c r="AI18" s="456"/>
      <c r="AJ18" s="456"/>
      <c r="AK18" s="456"/>
      <c r="AL18" s="456"/>
      <c r="AM18" s="456"/>
      <c r="AN18" s="456"/>
      <c r="AO18" s="457"/>
    </row>
    <row r="19" spans="1:41" s="458" customFormat="1" thickBot="1"/>
    <row r="20" spans="1:41" s="80" customFormat="1" thickBot="1">
      <c r="A20" s="1262" t="s">
        <v>311</v>
      </c>
      <c r="B20" s="1263"/>
      <c r="C20" s="1263"/>
      <c r="D20" s="1263"/>
      <c r="E20" s="1263"/>
      <c r="F20" s="1263"/>
      <c r="G20" s="1263"/>
      <c r="H20" s="1264"/>
      <c r="J20" s="78"/>
      <c r="K20" s="1262" t="s">
        <v>1151</v>
      </c>
      <c r="L20" s="1263"/>
      <c r="M20" s="1263"/>
      <c r="N20" s="1263"/>
      <c r="O20" s="1263"/>
      <c r="P20" s="1263"/>
      <c r="Q20" s="1263"/>
      <c r="R20" s="1264"/>
      <c r="S20" s="78"/>
      <c r="T20" s="78"/>
      <c r="U20" s="1262" t="s">
        <v>1152</v>
      </c>
      <c r="V20" s="1263"/>
      <c r="W20" s="1263"/>
      <c r="X20" s="1263"/>
      <c r="Y20" s="1263"/>
      <c r="Z20" s="1263"/>
      <c r="AA20" s="1263"/>
      <c r="AB20" s="1264"/>
      <c r="AC20" s="78"/>
      <c r="AD20" s="78"/>
      <c r="AE20" s="1262" t="s">
        <v>501</v>
      </c>
      <c r="AF20" s="1263"/>
      <c r="AG20" s="1263"/>
      <c r="AH20" s="1263"/>
      <c r="AI20" s="1263"/>
      <c r="AJ20" s="1263"/>
      <c r="AK20" s="1263"/>
      <c r="AL20" s="1263"/>
      <c r="AM20" s="1263"/>
      <c r="AN20" s="1264"/>
      <c r="AO20" s="78"/>
    </row>
    <row r="21" spans="1:41" s="80" customFormat="1" ht="32.25" thickBot="1">
      <c r="A21" s="1181" t="s">
        <v>293</v>
      </c>
      <c r="B21" s="1182"/>
      <c r="C21" s="1182"/>
      <c r="D21" s="1183"/>
      <c r="E21" s="1184" t="s">
        <v>294</v>
      </c>
      <c r="F21" s="1185"/>
      <c r="G21" s="1182"/>
      <c r="H21" s="1186"/>
      <c r="I21" s="81" t="s">
        <v>1380</v>
      </c>
      <c r="J21" s="78"/>
      <c r="K21" s="1162" t="s">
        <v>293</v>
      </c>
      <c r="L21" s="1163"/>
      <c r="M21" s="1163"/>
      <c r="N21" s="1164"/>
      <c r="O21" s="1165" t="s">
        <v>294</v>
      </c>
      <c r="P21" s="1166"/>
      <c r="Q21" s="1163"/>
      <c r="R21" s="1167"/>
      <c r="S21" s="81" t="s">
        <v>1380</v>
      </c>
      <c r="T21" s="78"/>
      <c r="U21" s="1162" t="s">
        <v>293</v>
      </c>
      <c r="V21" s="1163"/>
      <c r="W21" s="1163"/>
      <c r="X21" s="1164"/>
      <c r="Y21" s="1165" t="s">
        <v>294</v>
      </c>
      <c r="Z21" s="1166"/>
      <c r="AA21" s="1163"/>
      <c r="AB21" s="1167"/>
      <c r="AC21" s="81" t="s">
        <v>1380</v>
      </c>
      <c r="AD21" s="78"/>
      <c r="AE21" s="1162" t="s">
        <v>293</v>
      </c>
      <c r="AF21" s="1163"/>
      <c r="AG21" s="1163"/>
      <c r="AH21" s="1164"/>
      <c r="AI21" s="1164"/>
      <c r="AJ21" s="1165" t="s">
        <v>295</v>
      </c>
      <c r="AK21" s="1166"/>
      <c r="AL21" s="1163"/>
      <c r="AM21" s="1163"/>
      <c r="AN21" s="1167"/>
      <c r="AO21" s="81" t="s">
        <v>1380</v>
      </c>
    </row>
    <row r="22" spans="1:41" s="80" customFormat="1" ht="63.75" thickBot="1">
      <c r="A22" s="509" t="s">
        <v>1146</v>
      </c>
      <c r="B22" s="88" t="s">
        <v>219</v>
      </c>
      <c r="C22" s="88" t="s">
        <v>297</v>
      </c>
      <c r="D22" s="88" t="s">
        <v>1147</v>
      </c>
      <c r="E22" s="89" t="s">
        <v>299</v>
      </c>
      <c r="F22" s="88" t="s">
        <v>219</v>
      </c>
      <c r="G22" s="88" t="s">
        <v>297</v>
      </c>
      <c r="H22" s="90" t="s">
        <v>300</v>
      </c>
      <c r="I22" s="522" t="s">
        <v>1038</v>
      </c>
      <c r="J22" s="78"/>
      <c r="K22" s="509" t="s">
        <v>296</v>
      </c>
      <c r="L22" s="88" t="s">
        <v>219</v>
      </c>
      <c r="M22" s="88" t="s">
        <v>297</v>
      </c>
      <c r="N22" s="88" t="s">
        <v>298</v>
      </c>
      <c r="O22" s="89" t="s">
        <v>299</v>
      </c>
      <c r="P22" s="88" t="s">
        <v>219</v>
      </c>
      <c r="Q22" s="88" t="s">
        <v>297</v>
      </c>
      <c r="R22" s="90" t="s">
        <v>300</v>
      </c>
      <c r="S22" s="522" t="s">
        <v>1038</v>
      </c>
      <c r="T22" s="78"/>
      <c r="U22" s="517" t="s">
        <v>299</v>
      </c>
      <c r="V22" s="518" t="s">
        <v>219</v>
      </c>
      <c r="W22" s="518" t="s">
        <v>1148</v>
      </c>
      <c r="X22" s="519" t="s">
        <v>300</v>
      </c>
      <c r="Y22" s="520" t="s">
        <v>299</v>
      </c>
      <c r="Z22" s="518" t="s">
        <v>219</v>
      </c>
      <c r="AA22" s="518" t="s">
        <v>1148</v>
      </c>
      <c r="AB22" s="521" t="s">
        <v>300</v>
      </c>
      <c r="AC22" s="522" t="s">
        <v>1038</v>
      </c>
      <c r="AD22" s="78"/>
      <c r="AE22" s="523" t="s">
        <v>304</v>
      </c>
      <c r="AF22" s="518" t="s">
        <v>305</v>
      </c>
      <c r="AG22" s="518" t="s">
        <v>219</v>
      </c>
      <c r="AH22" s="519" t="s">
        <v>251</v>
      </c>
      <c r="AI22" s="518" t="s">
        <v>1150</v>
      </c>
      <c r="AJ22" s="524" t="s">
        <v>307</v>
      </c>
      <c r="AK22" s="518" t="s">
        <v>1149</v>
      </c>
      <c r="AL22" s="518" t="s">
        <v>219</v>
      </c>
      <c r="AM22" s="518" t="s">
        <v>251</v>
      </c>
      <c r="AN22" s="525" t="s">
        <v>309</v>
      </c>
      <c r="AO22" s="522" t="s">
        <v>1038</v>
      </c>
    </row>
    <row r="23" spans="1:41" s="80" customFormat="1" ht="15.75">
      <c r="A23" s="409">
        <v>1</v>
      </c>
      <c r="B23" s="610">
        <v>23009</v>
      </c>
      <c r="C23" s="526">
        <v>12078</v>
      </c>
      <c r="D23" s="526">
        <v>1007</v>
      </c>
      <c r="E23" s="527"/>
      <c r="F23" s="526"/>
      <c r="G23" s="526"/>
      <c r="H23" s="528"/>
      <c r="I23" s="1358"/>
      <c r="J23" s="78"/>
      <c r="K23" s="409">
        <v>1</v>
      </c>
      <c r="L23" s="610">
        <v>23009</v>
      </c>
      <c r="M23" s="526">
        <v>12078</v>
      </c>
      <c r="N23" s="526">
        <v>1007</v>
      </c>
      <c r="O23" s="527"/>
      <c r="P23" s="526"/>
      <c r="Q23" s="526"/>
      <c r="R23" s="528"/>
      <c r="S23" s="1358"/>
      <c r="T23" s="78"/>
      <c r="U23" s="409">
        <v>1</v>
      </c>
      <c r="V23" s="562">
        <v>23009</v>
      </c>
      <c r="W23" s="526">
        <v>12078</v>
      </c>
      <c r="X23" s="526">
        <v>1007</v>
      </c>
      <c r="Y23" s="527"/>
      <c r="Z23" s="526"/>
      <c r="AA23" s="526"/>
      <c r="AB23" s="528"/>
      <c r="AC23" s="1358"/>
      <c r="AD23" s="78"/>
      <c r="AE23" s="1004" t="s">
        <v>2622</v>
      </c>
      <c r="AF23" s="1005">
        <v>1007</v>
      </c>
      <c r="AG23" s="1005">
        <v>23009</v>
      </c>
      <c r="AH23" s="1005">
        <v>12</v>
      </c>
      <c r="AI23" s="1006">
        <v>0</v>
      </c>
      <c r="AJ23" s="406"/>
      <c r="AK23" s="407"/>
      <c r="AL23" s="407"/>
      <c r="AM23" s="407"/>
      <c r="AN23" s="408"/>
      <c r="AO23" s="1358"/>
    </row>
    <row r="24" spans="1:41" s="80" customFormat="1" thickBot="1">
      <c r="A24" s="882"/>
      <c r="B24" s="995"/>
      <c r="C24" s="995"/>
      <c r="D24" s="995"/>
      <c r="E24" s="1197" t="s">
        <v>361</v>
      </c>
      <c r="F24" s="1198"/>
      <c r="G24" s="1198"/>
      <c r="H24" s="1199"/>
      <c r="I24" s="1161"/>
      <c r="K24" s="882"/>
      <c r="L24" s="995"/>
      <c r="M24" s="995"/>
      <c r="N24" s="995"/>
      <c r="O24" s="1197" t="s">
        <v>361</v>
      </c>
      <c r="P24" s="1198"/>
      <c r="Q24" s="1198"/>
      <c r="R24" s="1199"/>
      <c r="S24" s="1161"/>
      <c r="T24" s="78"/>
      <c r="U24" s="561"/>
      <c r="V24" s="560"/>
      <c r="W24" s="560"/>
      <c r="X24" s="560"/>
      <c r="Y24" s="1197" t="s">
        <v>361</v>
      </c>
      <c r="Z24" s="1198"/>
      <c r="AA24" s="1198"/>
      <c r="AB24" s="1199"/>
      <c r="AC24" s="1161"/>
      <c r="AD24" s="78"/>
      <c r="AE24" s="612" t="s">
        <v>2623</v>
      </c>
      <c r="AF24" s="997">
        <v>1006</v>
      </c>
      <c r="AG24" s="610">
        <v>23009</v>
      </c>
      <c r="AH24" s="997">
        <v>12</v>
      </c>
      <c r="AI24" s="998">
        <v>0</v>
      </c>
      <c r="AJ24" s="612"/>
      <c r="AK24" s="997"/>
      <c r="AL24" s="610"/>
      <c r="AM24" s="997"/>
      <c r="AN24" s="998"/>
      <c r="AO24" s="1160"/>
    </row>
    <row r="25" spans="1:41" s="80" customFormat="1">
      <c r="A25" s="99"/>
      <c r="B25" s="99"/>
      <c r="C25" s="99"/>
      <c r="D25" s="99"/>
      <c r="E25" s="99"/>
      <c r="F25" s="99"/>
      <c r="G25" s="99"/>
      <c r="H25" s="99"/>
      <c r="I25" s="99"/>
      <c r="K25" s="99"/>
      <c r="L25" s="99"/>
      <c r="M25" s="99"/>
      <c r="N25" s="99"/>
      <c r="O25" s="99"/>
      <c r="P25" s="99"/>
      <c r="Q25" s="99"/>
      <c r="R25" s="99"/>
      <c r="S25" s="99"/>
      <c r="T25" s="78"/>
      <c r="U25" s="99"/>
      <c r="V25" s="99"/>
      <c r="W25" s="99"/>
      <c r="X25" s="99"/>
      <c r="Y25" s="99"/>
      <c r="Z25" s="99"/>
      <c r="AA25" s="99"/>
      <c r="AB25" s="99"/>
      <c r="AC25" s="99"/>
      <c r="AD25" s="78"/>
      <c r="AE25" s="612" t="s">
        <v>1090</v>
      </c>
      <c r="AF25" s="997" t="s">
        <v>1090</v>
      </c>
      <c r="AG25" s="610" t="s">
        <v>1090</v>
      </c>
      <c r="AH25" s="997" t="s">
        <v>1090</v>
      </c>
      <c r="AI25" s="998" t="s">
        <v>1090</v>
      </c>
      <c r="AJ25" s="612"/>
      <c r="AK25" s="997"/>
      <c r="AL25" s="610"/>
      <c r="AM25" s="997"/>
      <c r="AN25" s="998"/>
      <c r="AO25" s="1160"/>
    </row>
    <row r="26" spans="1:41" s="80" customFormat="1">
      <c r="A26" s="99"/>
      <c r="B26" s="99"/>
      <c r="C26" s="99"/>
      <c r="D26" s="99"/>
      <c r="E26" s="99"/>
      <c r="F26" s="99"/>
      <c r="G26" s="99"/>
      <c r="H26" s="99"/>
      <c r="I26" s="99"/>
      <c r="J26" s="78"/>
      <c r="K26" s="99"/>
      <c r="L26" s="99"/>
      <c r="M26" s="99"/>
      <c r="N26" s="99"/>
      <c r="O26" s="99"/>
      <c r="P26" s="99"/>
      <c r="Q26" s="99"/>
      <c r="R26" s="99"/>
      <c r="S26" s="99"/>
      <c r="T26" s="78"/>
      <c r="U26" s="99"/>
      <c r="V26" s="99"/>
      <c r="W26" s="99"/>
      <c r="X26" s="99"/>
      <c r="Y26" s="99"/>
      <c r="Z26" s="99"/>
      <c r="AA26" s="99"/>
      <c r="AB26" s="99"/>
      <c r="AC26" s="99"/>
      <c r="AD26" s="78"/>
      <c r="AE26" s="612" t="s">
        <v>1090</v>
      </c>
      <c r="AF26" s="997" t="s">
        <v>1090</v>
      </c>
      <c r="AG26" s="610" t="s">
        <v>1090</v>
      </c>
      <c r="AH26" s="997" t="s">
        <v>1090</v>
      </c>
      <c r="AI26" s="998" t="s">
        <v>1090</v>
      </c>
      <c r="AJ26" s="612"/>
      <c r="AK26" s="997"/>
      <c r="AL26" s="610"/>
      <c r="AM26" s="997"/>
      <c r="AN26" s="998"/>
      <c r="AO26" s="1160"/>
    </row>
    <row r="27" spans="1:41" s="80" customFormat="1">
      <c r="A27" s="99"/>
      <c r="B27" s="99"/>
      <c r="C27" s="99"/>
      <c r="D27" s="99"/>
      <c r="E27" s="99"/>
      <c r="F27" s="99"/>
      <c r="G27" s="99"/>
      <c r="H27" s="99"/>
      <c r="I27" s="99"/>
      <c r="J27" s="78"/>
      <c r="K27" s="99"/>
      <c r="L27" s="99"/>
      <c r="M27" s="99"/>
      <c r="N27" s="99"/>
      <c r="O27" s="99"/>
      <c r="P27" s="99"/>
      <c r="Q27" s="99"/>
      <c r="R27" s="99"/>
      <c r="S27" s="99"/>
      <c r="T27" s="78"/>
      <c r="U27" s="99"/>
      <c r="V27" s="99"/>
      <c r="W27" s="99"/>
      <c r="X27" s="99"/>
      <c r="Y27" s="99"/>
      <c r="Z27" s="99"/>
      <c r="AA27" s="99"/>
      <c r="AB27" s="99"/>
      <c r="AC27" s="99"/>
      <c r="AD27" s="78"/>
      <c r="AE27" s="130" t="s">
        <v>2625</v>
      </c>
      <c r="AF27" s="614">
        <v>2</v>
      </c>
      <c r="AG27" s="610">
        <v>23009</v>
      </c>
      <c r="AH27" s="614">
        <v>12</v>
      </c>
      <c r="AI27" s="492">
        <v>0</v>
      </c>
      <c r="AJ27" s="612"/>
      <c r="AK27" s="997"/>
      <c r="AL27" s="610"/>
      <c r="AM27" s="997"/>
      <c r="AN27" s="998"/>
      <c r="AO27" s="1160"/>
    </row>
    <row r="28" spans="1:41" s="80" customFormat="1">
      <c r="A28" s="99"/>
      <c r="B28" s="99"/>
      <c r="C28" s="99"/>
      <c r="D28" s="99"/>
      <c r="E28" s="99"/>
      <c r="F28" s="99"/>
      <c r="G28" s="99"/>
      <c r="H28" s="99"/>
      <c r="I28" s="99"/>
      <c r="J28" s="78"/>
      <c r="K28" s="99"/>
      <c r="L28" s="99"/>
      <c r="M28" s="99"/>
      <c r="N28" s="99"/>
      <c r="O28" s="99"/>
      <c r="P28" s="99"/>
      <c r="Q28" s="99"/>
      <c r="R28" s="99"/>
      <c r="S28" s="99"/>
      <c r="T28" s="78"/>
      <c r="U28" s="99"/>
      <c r="V28" s="99"/>
      <c r="W28" s="99"/>
      <c r="X28" s="99"/>
      <c r="Y28" s="99"/>
      <c r="Z28" s="99"/>
      <c r="AA28" s="99"/>
      <c r="AB28" s="99"/>
      <c r="AC28" s="99"/>
      <c r="AD28" s="78"/>
      <c r="AE28" s="130" t="s">
        <v>2624</v>
      </c>
      <c r="AF28" s="614">
        <v>1</v>
      </c>
      <c r="AG28" s="610">
        <v>23009</v>
      </c>
      <c r="AH28" s="614">
        <v>6</v>
      </c>
      <c r="AI28" s="492">
        <v>0</v>
      </c>
      <c r="AJ28" s="130"/>
      <c r="AK28" s="614"/>
      <c r="AL28" s="610"/>
      <c r="AM28" s="614"/>
      <c r="AN28" s="492"/>
      <c r="AO28" s="1160"/>
    </row>
    <row r="29" spans="1:41" s="80" customFormat="1" ht="17.25" thickBot="1">
      <c r="A29" s="99"/>
      <c r="B29" s="99"/>
      <c r="C29" s="99"/>
      <c r="D29" s="99"/>
      <c r="E29" s="99"/>
      <c r="F29" s="99"/>
      <c r="G29" s="99"/>
      <c r="H29" s="99"/>
      <c r="I29" s="99"/>
      <c r="J29" s="78"/>
      <c r="K29" s="99"/>
      <c r="L29" s="99"/>
      <c r="M29" s="99"/>
      <c r="N29" s="99"/>
      <c r="O29" s="99"/>
      <c r="P29" s="99"/>
      <c r="Q29" s="99"/>
      <c r="R29" s="99"/>
      <c r="S29" s="99"/>
      <c r="T29" s="78"/>
      <c r="U29" s="99"/>
      <c r="V29" s="99"/>
      <c r="W29" s="99"/>
      <c r="X29" s="99"/>
      <c r="Y29" s="99"/>
      <c r="Z29" s="99"/>
      <c r="AA29" s="99"/>
      <c r="AB29" s="99"/>
      <c r="AC29" s="99"/>
      <c r="AD29" s="78"/>
      <c r="AE29" s="118"/>
      <c r="AF29" s="995"/>
      <c r="AG29" s="995"/>
      <c r="AH29" s="995"/>
      <c r="AI29" s="529"/>
      <c r="AJ29" s="1397" t="s">
        <v>310</v>
      </c>
      <c r="AK29" s="1398"/>
      <c r="AL29" s="1398"/>
      <c r="AM29" s="1398"/>
      <c r="AN29" s="1399"/>
      <c r="AO29" s="1161"/>
    </row>
    <row r="30" spans="1:41" s="458" customFormat="1" ht="15.75">
      <c r="A30" s="456"/>
      <c r="B30" s="456"/>
      <c r="C30" s="456"/>
      <c r="D30" s="456"/>
      <c r="E30" s="456"/>
      <c r="F30" s="456"/>
      <c r="G30" s="456"/>
      <c r="H30" s="456"/>
      <c r="I30" s="457"/>
      <c r="K30" s="456"/>
      <c r="L30" s="456"/>
      <c r="M30" s="456"/>
      <c r="N30" s="456"/>
      <c r="O30" s="456"/>
      <c r="P30" s="456"/>
      <c r="Q30" s="456"/>
      <c r="R30" s="456"/>
      <c r="S30" s="457"/>
      <c r="U30" s="456"/>
      <c r="V30" s="456"/>
      <c r="W30" s="456"/>
      <c r="X30" s="456"/>
      <c r="Y30" s="456"/>
      <c r="Z30" s="456"/>
      <c r="AA30" s="456"/>
      <c r="AB30" s="456"/>
      <c r="AC30" s="457"/>
      <c r="AE30" s="456"/>
      <c r="AF30" s="456"/>
      <c r="AG30" s="456"/>
      <c r="AH30" s="456"/>
      <c r="AI30" s="456"/>
      <c r="AJ30" s="456"/>
      <c r="AK30" s="456"/>
      <c r="AL30" s="456"/>
      <c r="AM30" s="456"/>
      <c r="AN30" s="456"/>
      <c r="AO30" s="457"/>
    </row>
    <row r="31" spans="1:41" s="458" customFormat="1" thickBot="1"/>
    <row r="32" spans="1:41" s="80" customFormat="1" thickBot="1">
      <c r="A32" s="1262" t="s">
        <v>2479</v>
      </c>
      <c r="B32" s="1263"/>
      <c r="C32" s="1263"/>
      <c r="D32" s="1263"/>
      <c r="E32" s="1263"/>
      <c r="F32" s="1263"/>
      <c r="G32" s="1263"/>
      <c r="H32" s="1264"/>
      <c r="J32" s="78"/>
      <c r="K32" s="1262" t="s">
        <v>2480</v>
      </c>
      <c r="L32" s="1263"/>
      <c r="M32" s="1263"/>
      <c r="N32" s="1263"/>
      <c r="O32" s="1263"/>
      <c r="P32" s="1263"/>
      <c r="Q32" s="1263"/>
      <c r="R32" s="1264"/>
      <c r="S32" s="78"/>
      <c r="T32" s="78"/>
      <c r="U32" s="1262" t="s">
        <v>509</v>
      </c>
      <c r="V32" s="1263"/>
      <c r="W32" s="1263"/>
      <c r="X32" s="1263"/>
      <c r="Y32" s="1263"/>
      <c r="Z32" s="1263"/>
      <c r="AA32" s="1263"/>
      <c r="AB32" s="1264"/>
      <c r="AC32" s="78"/>
      <c r="AD32" s="78"/>
      <c r="AE32" s="1262" t="s">
        <v>2481</v>
      </c>
      <c r="AF32" s="1263"/>
      <c r="AG32" s="1263"/>
      <c r="AH32" s="1263"/>
      <c r="AI32" s="1263"/>
      <c r="AJ32" s="1263"/>
      <c r="AK32" s="1263"/>
      <c r="AL32" s="1263"/>
      <c r="AM32" s="1263"/>
      <c r="AN32" s="1264"/>
      <c r="AO32" s="78"/>
    </row>
    <row r="33" spans="1:41" s="80" customFormat="1" ht="32.25" thickBot="1">
      <c r="A33" s="1181" t="s">
        <v>293</v>
      </c>
      <c r="B33" s="1182"/>
      <c r="C33" s="1182"/>
      <c r="D33" s="1183"/>
      <c r="E33" s="1184" t="s">
        <v>294</v>
      </c>
      <c r="F33" s="1185"/>
      <c r="G33" s="1182"/>
      <c r="H33" s="1186"/>
      <c r="I33" s="81" t="s">
        <v>2400</v>
      </c>
      <c r="J33" s="78"/>
      <c r="K33" s="1162" t="s">
        <v>293</v>
      </c>
      <c r="L33" s="1163"/>
      <c r="M33" s="1163"/>
      <c r="N33" s="1164"/>
      <c r="O33" s="1165" t="s">
        <v>294</v>
      </c>
      <c r="P33" s="1166"/>
      <c r="Q33" s="1163"/>
      <c r="R33" s="1167"/>
      <c r="S33" s="81" t="s">
        <v>2400</v>
      </c>
      <c r="T33" s="78"/>
      <c r="U33" s="1162" t="s">
        <v>293</v>
      </c>
      <c r="V33" s="1163"/>
      <c r="W33" s="1163"/>
      <c r="X33" s="1164"/>
      <c r="Y33" s="1165" t="s">
        <v>294</v>
      </c>
      <c r="Z33" s="1166"/>
      <c r="AA33" s="1163"/>
      <c r="AB33" s="1167"/>
      <c r="AC33" s="81" t="s">
        <v>2400</v>
      </c>
      <c r="AD33" s="78"/>
      <c r="AE33" s="1162" t="s">
        <v>293</v>
      </c>
      <c r="AF33" s="1163"/>
      <c r="AG33" s="1163"/>
      <c r="AH33" s="1164"/>
      <c r="AI33" s="1164"/>
      <c r="AJ33" s="1165" t="s">
        <v>295</v>
      </c>
      <c r="AK33" s="1166"/>
      <c r="AL33" s="1163"/>
      <c r="AM33" s="1163"/>
      <c r="AN33" s="1167"/>
      <c r="AO33" s="81" t="s">
        <v>2400</v>
      </c>
    </row>
    <row r="34" spans="1:41" s="80" customFormat="1" ht="63.75" thickBot="1">
      <c r="A34" s="996" t="s">
        <v>296</v>
      </c>
      <c r="B34" s="88" t="s">
        <v>219</v>
      </c>
      <c r="C34" s="88" t="s">
        <v>297</v>
      </c>
      <c r="D34" s="88" t="s">
        <v>298</v>
      </c>
      <c r="E34" s="89" t="s">
        <v>299</v>
      </c>
      <c r="F34" s="88" t="s">
        <v>219</v>
      </c>
      <c r="G34" s="88" t="s">
        <v>297</v>
      </c>
      <c r="H34" s="90" t="s">
        <v>300</v>
      </c>
      <c r="I34" s="522" t="s">
        <v>1038</v>
      </c>
      <c r="J34" s="78"/>
      <c r="K34" s="996" t="s">
        <v>296</v>
      </c>
      <c r="L34" s="88" t="s">
        <v>219</v>
      </c>
      <c r="M34" s="88" t="s">
        <v>297</v>
      </c>
      <c r="N34" s="88" t="s">
        <v>298</v>
      </c>
      <c r="O34" s="89" t="s">
        <v>299</v>
      </c>
      <c r="P34" s="88" t="s">
        <v>219</v>
      </c>
      <c r="Q34" s="88" t="s">
        <v>297</v>
      </c>
      <c r="R34" s="90" t="s">
        <v>300</v>
      </c>
      <c r="S34" s="522" t="s">
        <v>1038</v>
      </c>
      <c r="T34" s="78"/>
      <c r="U34" s="517" t="s">
        <v>299</v>
      </c>
      <c r="V34" s="518" t="s">
        <v>219</v>
      </c>
      <c r="W34" s="518" t="s">
        <v>303</v>
      </c>
      <c r="X34" s="519" t="s">
        <v>300</v>
      </c>
      <c r="Y34" s="520" t="s">
        <v>299</v>
      </c>
      <c r="Z34" s="518" t="s">
        <v>219</v>
      </c>
      <c r="AA34" s="518" t="s">
        <v>303</v>
      </c>
      <c r="AB34" s="521" t="s">
        <v>300</v>
      </c>
      <c r="AC34" s="522" t="s">
        <v>1038</v>
      </c>
      <c r="AD34" s="78"/>
      <c r="AE34" s="523" t="s">
        <v>304</v>
      </c>
      <c r="AF34" s="518" t="s">
        <v>305</v>
      </c>
      <c r="AG34" s="518" t="s">
        <v>219</v>
      </c>
      <c r="AH34" s="519" t="s">
        <v>251</v>
      </c>
      <c r="AI34" s="518" t="s">
        <v>306</v>
      </c>
      <c r="AJ34" s="524" t="s">
        <v>307</v>
      </c>
      <c r="AK34" s="518" t="s">
        <v>305</v>
      </c>
      <c r="AL34" s="518" t="s">
        <v>219</v>
      </c>
      <c r="AM34" s="518" t="s">
        <v>251</v>
      </c>
      <c r="AN34" s="525" t="s">
        <v>309</v>
      </c>
      <c r="AO34" s="522" t="s">
        <v>1038</v>
      </c>
    </row>
    <row r="35" spans="1:41" s="80" customFormat="1" ht="15.75">
      <c r="A35" s="409">
        <v>1</v>
      </c>
      <c r="B35" s="610" t="s">
        <v>2402</v>
      </c>
      <c r="C35" s="526">
        <v>3294</v>
      </c>
      <c r="D35" s="526">
        <v>300</v>
      </c>
      <c r="E35" s="527"/>
      <c r="F35" s="526"/>
      <c r="G35" s="526"/>
      <c r="H35" s="528"/>
      <c r="I35" s="1358"/>
      <c r="J35" s="78"/>
      <c r="K35" s="409">
        <v>1</v>
      </c>
      <c r="L35" s="610" t="s">
        <v>2402</v>
      </c>
      <c r="M35" s="526">
        <v>3294</v>
      </c>
      <c r="N35" s="526">
        <v>300</v>
      </c>
      <c r="O35" s="527"/>
      <c r="P35" s="526"/>
      <c r="Q35" s="526"/>
      <c r="R35" s="528"/>
      <c r="S35" s="1358"/>
      <c r="T35" s="78"/>
      <c r="U35" s="409">
        <v>1</v>
      </c>
      <c r="V35" s="610" t="s">
        <v>2402</v>
      </c>
      <c r="W35" s="526">
        <v>3294</v>
      </c>
      <c r="X35" s="526">
        <v>300</v>
      </c>
      <c r="Y35" s="527"/>
      <c r="Z35" s="526"/>
      <c r="AA35" s="526"/>
      <c r="AB35" s="528"/>
      <c r="AC35" s="1358"/>
      <c r="AD35" s="78"/>
      <c r="AE35" s="1004" t="s">
        <v>2628</v>
      </c>
      <c r="AF35" s="1005">
        <v>300</v>
      </c>
      <c r="AG35" s="1038" t="s">
        <v>2402</v>
      </c>
      <c r="AH35" s="1005">
        <v>11</v>
      </c>
      <c r="AI35" s="1006">
        <v>0</v>
      </c>
      <c r="AJ35" s="406"/>
      <c r="AK35" s="407"/>
      <c r="AL35" s="407"/>
      <c r="AM35" s="407"/>
      <c r="AN35" s="408"/>
      <c r="AO35" s="1358"/>
    </row>
    <row r="36" spans="1:41" s="80" customFormat="1" thickBot="1">
      <c r="A36" s="882"/>
      <c r="B36" s="995"/>
      <c r="C36" s="995"/>
      <c r="D36" s="995"/>
      <c r="E36" s="1197" t="s">
        <v>361</v>
      </c>
      <c r="F36" s="1198"/>
      <c r="G36" s="1198"/>
      <c r="H36" s="1199"/>
      <c r="I36" s="1161"/>
      <c r="K36" s="882"/>
      <c r="L36" s="995"/>
      <c r="M36" s="995"/>
      <c r="N36" s="995"/>
      <c r="O36" s="1197" t="s">
        <v>361</v>
      </c>
      <c r="P36" s="1198"/>
      <c r="Q36" s="1198"/>
      <c r="R36" s="1199"/>
      <c r="S36" s="1161"/>
      <c r="T36" s="78"/>
      <c r="U36" s="882"/>
      <c r="V36" s="995"/>
      <c r="W36" s="995"/>
      <c r="X36" s="995"/>
      <c r="Y36" s="1197" t="s">
        <v>361</v>
      </c>
      <c r="Z36" s="1198"/>
      <c r="AA36" s="1198"/>
      <c r="AB36" s="1199"/>
      <c r="AC36" s="1161"/>
      <c r="AD36" s="78"/>
      <c r="AE36" s="612" t="s">
        <v>2629</v>
      </c>
      <c r="AF36" s="997">
        <v>299</v>
      </c>
      <c r="AG36" s="610" t="s">
        <v>2402</v>
      </c>
      <c r="AH36" s="997">
        <v>11</v>
      </c>
      <c r="AI36" s="998">
        <v>0</v>
      </c>
      <c r="AJ36" s="612"/>
      <c r="AK36" s="997"/>
      <c r="AL36" s="610"/>
      <c r="AM36" s="997"/>
      <c r="AN36" s="998"/>
      <c r="AO36" s="1160"/>
    </row>
    <row r="37" spans="1:41" s="80" customFormat="1">
      <c r="A37" s="99"/>
      <c r="B37" s="99"/>
      <c r="C37" s="99"/>
      <c r="D37" s="99"/>
      <c r="E37" s="99"/>
      <c r="F37" s="99"/>
      <c r="G37" s="99"/>
      <c r="H37" s="99"/>
      <c r="I37" s="99"/>
      <c r="K37" s="99"/>
      <c r="L37" s="99"/>
      <c r="M37" s="99"/>
      <c r="N37" s="99"/>
      <c r="O37" s="99"/>
      <c r="P37" s="99"/>
      <c r="Q37" s="99"/>
      <c r="R37" s="99"/>
      <c r="S37" s="99"/>
      <c r="T37" s="78"/>
      <c r="U37" s="99"/>
      <c r="V37" s="99"/>
      <c r="W37" s="99"/>
      <c r="X37" s="99"/>
      <c r="Y37" s="99"/>
      <c r="Z37" s="99"/>
      <c r="AA37" s="99"/>
      <c r="AB37" s="99"/>
      <c r="AC37" s="99"/>
      <c r="AD37" s="78"/>
      <c r="AE37" s="612" t="s">
        <v>1090</v>
      </c>
      <c r="AF37" s="997" t="s">
        <v>1090</v>
      </c>
      <c r="AG37" s="610" t="s">
        <v>1090</v>
      </c>
      <c r="AH37" s="997" t="s">
        <v>1090</v>
      </c>
      <c r="AI37" s="998" t="s">
        <v>1090</v>
      </c>
      <c r="AJ37" s="612"/>
      <c r="AK37" s="997"/>
      <c r="AL37" s="610"/>
      <c r="AM37" s="997"/>
      <c r="AN37" s="998"/>
      <c r="AO37" s="1160"/>
    </row>
    <row r="38" spans="1:41" s="80" customFormat="1">
      <c r="A38" s="99"/>
      <c r="B38" s="99"/>
      <c r="C38" s="99"/>
      <c r="D38" s="99"/>
      <c r="E38" s="99"/>
      <c r="F38" s="99"/>
      <c r="G38" s="99"/>
      <c r="H38" s="99"/>
      <c r="I38" s="99"/>
      <c r="J38" s="78"/>
      <c r="K38" s="99"/>
      <c r="L38" s="99"/>
      <c r="M38" s="99"/>
      <c r="N38" s="99"/>
      <c r="O38" s="99"/>
      <c r="P38" s="99"/>
      <c r="Q38" s="99"/>
      <c r="R38" s="99"/>
      <c r="S38" s="99"/>
      <c r="T38" s="78"/>
      <c r="U38" s="99"/>
      <c r="V38" s="99"/>
      <c r="W38" s="99"/>
      <c r="X38" s="99"/>
      <c r="Y38" s="99"/>
      <c r="Z38" s="99"/>
      <c r="AA38" s="99"/>
      <c r="AB38" s="99"/>
      <c r="AC38" s="99"/>
      <c r="AD38" s="78"/>
      <c r="AE38" s="612" t="s">
        <v>1090</v>
      </c>
      <c r="AF38" s="997" t="s">
        <v>1090</v>
      </c>
      <c r="AG38" s="610" t="s">
        <v>1090</v>
      </c>
      <c r="AH38" s="997" t="s">
        <v>1090</v>
      </c>
      <c r="AI38" s="998" t="s">
        <v>1090</v>
      </c>
      <c r="AJ38" s="612"/>
      <c r="AK38" s="997"/>
      <c r="AL38" s="610"/>
      <c r="AM38" s="997"/>
      <c r="AN38" s="998"/>
      <c r="AO38" s="1160"/>
    </row>
    <row r="39" spans="1:41" s="80" customFormat="1">
      <c r="A39" s="99"/>
      <c r="B39" s="99"/>
      <c r="C39" s="99"/>
      <c r="D39" s="99"/>
      <c r="E39" s="99"/>
      <c r="F39" s="99"/>
      <c r="G39" s="99"/>
      <c r="H39" s="99"/>
      <c r="I39" s="99"/>
      <c r="J39" s="78"/>
      <c r="K39" s="99"/>
      <c r="L39" s="99"/>
      <c r="M39" s="99"/>
      <c r="N39" s="99"/>
      <c r="O39" s="99"/>
      <c r="P39" s="99"/>
      <c r="Q39" s="99"/>
      <c r="R39" s="99"/>
      <c r="S39" s="99"/>
      <c r="T39" s="78"/>
      <c r="U39" s="99"/>
      <c r="V39" s="99"/>
      <c r="W39" s="99"/>
      <c r="X39" s="99"/>
      <c r="Y39" s="99"/>
      <c r="Z39" s="99"/>
      <c r="AA39" s="99"/>
      <c r="AB39" s="99"/>
      <c r="AC39" s="99"/>
      <c r="AD39" s="78"/>
      <c r="AE39" s="130" t="s">
        <v>2627</v>
      </c>
      <c r="AF39" s="614">
        <v>2</v>
      </c>
      <c r="AG39" s="610" t="s">
        <v>2402</v>
      </c>
      <c r="AH39" s="614">
        <v>11</v>
      </c>
      <c r="AI39" s="492">
        <v>0</v>
      </c>
      <c r="AJ39" s="612"/>
      <c r="AK39" s="997"/>
      <c r="AL39" s="610"/>
      <c r="AM39" s="997"/>
      <c r="AN39" s="998"/>
      <c r="AO39" s="1160"/>
    </row>
    <row r="40" spans="1:41" s="80" customFormat="1">
      <c r="A40" s="99"/>
      <c r="B40" s="99"/>
      <c r="C40" s="99"/>
      <c r="D40" s="99"/>
      <c r="E40" s="99"/>
      <c r="F40" s="99"/>
      <c r="G40" s="99"/>
      <c r="H40" s="99"/>
      <c r="I40" s="99"/>
      <c r="J40" s="78"/>
      <c r="K40" s="99"/>
      <c r="L40" s="99"/>
      <c r="M40" s="99"/>
      <c r="N40" s="99"/>
      <c r="O40" s="99"/>
      <c r="P40" s="99"/>
      <c r="Q40" s="99"/>
      <c r="R40" s="99"/>
      <c r="S40" s="99"/>
      <c r="T40" s="78"/>
      <c r="U40" s="99"/>
      <c r="V40" s="99"/>
      <c r="W40" s="99"/>
      <c r="X40" s="99"/>
      <c r="Y40" s="99"/>
      <c r="Z40" s="99"/>
      <c r="AA40" s="99"/>
      <c r="AB40" s="99"/>
      <c r="AC40" s="99"/>
      <c r="AD40" s="78"/>
      <c r="AE40" s="130" t="s">
        <v>2626</v>
      </c>
      <c r="AF40" s="614">
        <v>1</v>
      </c>
      <c r="AG40" s="610" t="s">
        <v>2402</v>
      </c>
      <c r="AH40" s="614">
        <v>5</v>
      </c>
      <c r="AI40" s="492">
        <v>0</v>
      </c>
      <c r="AJ40" s="130"/>
      <c r="AK40" s="614"/>
      <c r="AL40" s="610"/>
      <c r="AM40" s="614"/>
      <c r="AN40" s="492"/>
      <c r="AO40" s="1160"/>
    </row>
    <row r="41" spans="1:41" s="80" customFormat="1" ht="17.25" thickBot="1">
      <c r="A41" s="99"/>
      <c r="B41" s="99"/>
      <c r="C41" s="99"/>
      <c r="D41" s="99"/>
      <c r="E41" s="99"/>
      <c r="F41" s="99"/>
      <c r="G41" s="99"/>
      <c r="H41" s="99"/>
      <c r="I41" s="99"/>
      <c r="J41" s="78"/>
      <c r="K41" s="99"/>
      <c r="L41" s="99"/>
      <c r="M41" s="99"/>
      <c r="N41" s="99"/>
      <c r="O41" s="99"/>
      <c r="P41" s="99"/>
      <c r="Q41" s="99"/>
      <c r="R41" s="99"/>
      <c r="S41" s="99"/>
      <c r="T41" s="78"/>
      <c r="U41" s="99"/>
      <c r="V41" s="99"/>
      <c r="W41" s="99"/>
      <c r="X41" s="99"/>
      <c r="Y41" s="99"/>
      <c r="Z41" s="99"/>
      <c r="AA41" s="99"/>
      <c r="AB41" s="99"/>
      <c r="AC41" s="99"/>
      <c r="AD41" s="78"/>
      <c r="AE41" s="118"/>
      <c r="AF41" s="995"/>
      <c r="AG41" s="995"/>
      <c r="AH41" s="995"/>
      <c r="AI41" s="529"/>
      <c r="AJ41" s="1397" t="s">
        <v>310</v>
      </c>
      <c r="AK41" s="1398"/>
      <c r="AL41" s="1398"/>
      <c r="AM41" s="1398"/>
      <c r="AN41" s="1399"/>
      <c r="AO41" s="1161"/>
    </row>
    <row r="42" spans="1:41" s="80" customFormat="1">
      <c r="A42" s="99"/>
      <c r="B42" s="99"/>
      <c r="C42" s="99"/>
      <c r="D42" s="99"/>
      <c r="E42" s="99"/>
      <c r="F42" s="99"/>
      <c r="G42" s="99"/>
      <c r="H42" s="99"/>
      <c r="I42" s="99"/>
      <c r="J42" s="78"/>
      <c r="K42" s="99"/>
      <c r="L42" s="99"/>
      <c r="M42" s="99"/>
      <c r="N42" s="99"/>
      <c r="O42" s="99"/>
      <c r="P42" s="99"/>
      <c r="Q42" s="99"/>
      <c r="R42" s="99"/>
      <c r="S42" s="99"/>
      <c r="T42" s="78"/>
      <c r="U42" s="99"/>
      <c r="V42" s="99"/>
      <c r="W42" s="99"/>
      <c r="X42" s="99"/>
      <c r="Y42" s="99"/>
      <c r="Z42" s="99"/>
      <c r="AA42" s="99"/>
      <c r="AB42" s="99"/>
      <c r="AC42" s="99"/>
      <c r="AD42" s="78"/>
      <c r="AE42" s="99"/>
      <c r="AF42" s="99"/>
      <c r="AG42" s="99"/>
      <c r="AH42" s="99"/>
      <c r="AI42" s="99"/>
      <c r="AJ42" s="99"/>
      <c r="AK42" s="99"/>
      <c r="AL42" s="99"/>
      <c r="AM42" s="99"/>
      <c r="AN42" s="99"/>
      <c r="AO42" s="99"/>
    </row>
    <row r="43" spans="1:41" s="80" customFormat="1">
      <c r="A43" s="99"/>
      <c r="B43" s="99"/>
      <c r="C43" s="99"/>
      <c r="D43" s="99"/>
      <c r="E43" s="99"/>
      <c r="F43" s="99"/>
      <c r="G43" s="99"/>
      <c r="H43" s="99"/>
      <c r="I43" s="99"/>
      <c r="J43" s="78"/>
      <c r="K43" s="99"/>
      <c r="L43" s="99"/>
      <c r="M43" s="99"/>
      <c r="N43" s="99"/>
      <c r="O43" s="99"/>
      <c r="P43" s="99"/>
      <c r="Q43" s="99"/>
      <c r="R43" s="99"/>
      <c r="S43" s="99"/>
      <c r="T43" s="78"/>
      <c r="U43" s="99"/>
      <c r="V43" s="99"/>
      <c r="W43" s="99"/>
      <c r="X43" s="99"/>
      <c r="Y43" s="99"/>
      <c r="Z43" s="99"/>
      <c r="AA43" s="99"/>
      <c r="AB43" s="99"/>
      <c r="AC43" s="99"/>
      <c r="AD43" s="78"/>
      <c r="AE43" s="99"/>
      <c r="AF43" s="99"/>
      <c r="AG43" s="99"/>
      <c r="AH43" s="99"/>
      <c r="AI43" s="99"/>
      <c r="AJ43" s="99"/>
      <c r="AK43" s="99"/>
      <c r="AL43" s="99"/>
      <c r="AM43" s="99"/>
      <c r="AN43" s="99"/>
      <c r="AO43" s="99"/>
    </row>
    <row r="44" spans="1:41" s="80" customFormat="1">
      <c r="A44" s="99"/>
      <c r="B44" s="99"/>
      <c r="C44" s="99"/>
      <c r="D44" s="99"/>
      <c r="E44" s="99"/>
      <c r="F44" s="99"/>
      <c r="G44" s="99"/>
      <c r="H44" s="99"/>
      <c r="I44" s="99"/>
      <c r="J44" s="78"/>
      <c r="K44" s="99"/>
      <c r="L44" s="99"/>
      <c r="M44" s="99"/>
      <c r="N44" s="99"/>
      <c r="O44" s="99"/>
      <c r="P44" s="99"/>
      <c r="Q44" s="99"/>
      <c r="R44" s="99"/>
      <c r="S44" s="99"/>
      <c r="T44" s="78"/>
      <c r="U44" s="99"/>
      <c r="V44" s="99"/>
      <c r="W44" s="99"/>
      <c r="X44" s="99"/>
      <c r="Y44" s="99"/>
      <c r="Z44" s="99"/>
      <c r="AA44" s="99"/>
      <c r="AB44" s="99"/>
      <c r="AC44" s="99"/>
      <c r="AD44" s="78"/>
      <c r="AE44" s="99"/>
      <c r="AF44" s="99"/>
      <c r="AG44" s="99"/>
      <c r="AH44" s="99"/>
      <c r="AI44" s="99"/>
      <c r="AJ44" s="99"/>
      <c r="AK44" s="99"/>
      <c r="AL44" s="99"/>
      <c r="AM44" s="99"/>
      <c r="AN44" s="99"/>
      <c r="AO44" s="99"/>
    </row>
    <row r="45" spans="1:41" s="80" customFormat="1">
      <c r="A45" s="99"/>
      <c r="B45" s="99"/>
      <c r="C45" s="99"/>
      <c r="D45" s="99"/>
      <c r="E45" s="99"/>
      <c r="F45" s="99"/>
      <c r="G45" s="99"/>
      <c r="H45" s="99"/>
      <c r="I45" s="99"/>
      <c r="J45" s="78"/>
      <c r="K45" s="99"/>
      <c r="L45" s="99"/>
      <c r="M45" s="99"/>
      <c r="N45" s="99"/>
      <c r="O45" s="99"/>
      <c r="P45" s="99"/>
      <c r="Q45" s="99"/>
      <c r="R45" s="99"/>
      <c r="S45" s="99"/>
      <c r="T45" s="78"/>
      <c r="U45" s="99"/>
      <c r="V45" s="99"/>
      <c r="W45" s="99"/>
      <c r="X45" s="99"/>
      <c r="Y45" s="99"/>
      <c r="Z45" s="99"/>
      <c r="AA45" s="99"/>
      <c r="AB45" s="99"/>
      <c r="AC45" s="99"/>
      <c r="AD45" s="78"/>
      <c r="AE45" s="99"/>
      <c r="AF45" s="99"/>
      <c r="AG45" s="99"/>
      <c r="AH45" s="99"/>
      <c r="AI45" s="99"/>
      <c r="AJ45" s="99"/>
      <c r="AK45" s="99"/>
      <c r="AL45" s="99"/>
      <c r="AM45" s="99"/>
      <c r="AN45" s="99"/>
      <c r="AO45" s="99"/>
    </row>
    <row r="46" spans="1:41" s="80" customFormat="1">
      <c r="A46" s="99"/>
      <c r="B46" s="99"/>
      <c r="C46" s="99"/>
      <c r="D46" s="99"/>
      <c r="E46" s="99"/>
      <c r="F46" s="99"/>
      <c r="G46" s="99"/>
      <c r="H46" s="99"/>
      <c r="I46" s="99"/>
      <c r="J46" s="78"/>
      <c r="K46" s="99"/>
      <c r="L46" s="99"/>
      <c r="M46" s="99"/>
      <c r="N46" s="99"/>
      <c r="O46" s="99"/>
      <c r="P46" s="99"/>
      <c r="Q46" s="99"/>
      <c r="R46" s="99"/>
      <c r="S46" s="99"/>
      <c r="T46" s="78"/>
      <c r="U46" s="99"/>
      <c r="V46" s="99"/>
      <c r="W46" s="99"/>
      <c r="X46" s="99"/>
      <c r="Y46" s="99"/>
      <c r="Z46" s="99"/>
      <c r="AA46" s="99"/>
      <c r="AB46" s="99"/>
      <c r="AC46" s="99"/>
      <c r="AD46" s="78"/>
      <c r="AE46" s="99"/>
      <c r="AF46" s="99"/>
      <c r="AG46" s="99"/>
      <c r="AH46" s="99"/>
      <c r="AI46" s="99"/>
      <c r="AJ46" s="99"/>
      <c r="AK46" s="99"/>
      <c r="AL46" s="99"/>
      <c r="AM46" s="99"/>
      <c r="AN46" s="99"/>
      <c r="AO46" s="99"/>
    </row>
    <row r="47" spans="1:41" s="80" customFormat="1">
      <c r="A47" s="99"/>
      <c r="B47" s="99"/>
      <c r="C47" s="99"/>
      <c r="D47" s="99"/>
      <c r="E47" s="99"/>
      <c r="F47" s="99"/>
      <c r="G47" s="99"/>
      <c r="H47" s="99"/>
      <c r="I47" s="99"/>
      <c r="J47" s="78"/>
      <c r="K47" s="99"/>
      <c r="L47" s="99"/>
      <c r="M47" s="99"/>
      <c r="N47" s="99"/>
      <c r="O47" s="99"/>
      <c r="P47" s="99"/>
      <c r="Q47" s="99"/>
      <c r="R47" s="99"/>
      <c r="S47" s="99"/>
      <c r="T47" s="78"/>
      <c r="U47" s="99"/>
      <c r="V47" s="99"/>
      <c r="W47" s="99"/>
      <c r="X47" s="99"/>
      <c r="Y47" s="99"/>
      <c r="Z47" s="99"/>
      <c r="AA47" s="99"/>
      <c r="AB47" s="99"/>
      <c r="AC47" s="99"/>
      <c r="AD47" s="78"/>
      <c r="AE47" s="99"/>
      <c r="AF47" s="99"/>
      <c r="AG47" s="99"/>
      <c r="AH47" s="99"/>
      <c r="AI47" s="99"/>
      <c r="AJ47" s="99"/>
      <c r="AK47" s="99"/>
      <c r="AL47" s="99"/>
      <c r="AM47" s="99"/>
      <c r="AN47" s="99"/>
      <c r="AO47" s="99"/>
    </row>
    <row r="48" spans="1:41" s="80" customFormat="1">
      <c r="A48" s="99"/>
      <c r="B48" s="99"/>
      <c r="C48" s="99"/>
      <c r="D48" s="99"/>
      <c r="E48" s="99"/>
      <c r="F48" s="99"/>
      <c r="G48" s="99"/>
      <c r="H48" s="99"/>
      <c r="I48" s="99"/>
      <c r="J48" s="78"/>
      <c r="K48" s="99"/>
      <c r="L48" s="99"/>
      <c r="M48" s="99"/>
      <c r="N48" s="99"/>
      <c r="O48" s="99"/>
      <c r="P48" s="99"/>
      <c r="Q48" s="99"/>
      <c r="R48" s="99"/>
      <c r="S48" s="99"/>
      <c r="T48" s="78"/>
      <c r="U48" s="99"/>
      <c r="V48" s="99"/>
      <c r="W48" s="99"/>
      <c r="X48" s="99"/>
      <c r="Y48" s="99"/>
      <c r="Z48" s="99"/>
      <c r="AA48" s="99"/>
      <c r="AB48" s="99"/>
      <c r="AC48" s="99"/>
      <c r="AD48" s="78"/>
      <c r="AE48" s="99"/>
      <c r="AF48" s="99"/>
      <c r="AG48" s="99"/>
      <c r="AH48" s="99"/>
      <c r="AI48" s="99"/>
      <c r="AJ48" s="99"/>
      <c r="AK48" s="99"/>
      <c r="AL48" s="99"/>
      <c r="AM48" s="99"/>
      <c r="AN48" s="99"/>
      <c r="AO48" s="99"/>
    </row>
    <row r="49" spans="1:41" s="80" customFormat="1">
      <c r="A49" s="103"/>
      <c r="B49" s="103"/>
      <c r="C49" s="103"/>
      <c r="D49" s="103"/>
      <c r="E49" s="103"/>
      <c r="F49" s="103"/>
      <c r="G49" s="103"/>
      <c r="H49" s="103"/>
      <c r="I49" s="103"/>
      <c r="J49" s="78"/>
      <c r="K49" s="99"/>
      <c r="L49" s="99"/>
      <c r="M49" s="99"/>
      <c r="N49" s="99"/>
      <c r="O49" s="99"/>
      <c r="P49" s="99"/>
      <c r="Q49" s="99"/>
      <c r="R49" s="99"/>
      <c r="S49" s="99"/>
      <c r="T49" s="78"/>
      <c r="U49" s="99"/>
      <c r="V49" s="99"/>
      <c r="W49" s="99"/>
      <c r="X49" s="99"/>
      <c r="Y49" s="99"/>
      <c r="Z49" s="99"/>
      <c r="AA49" s="99"/>
      <c r="AB49" s="99"/>
      <c r="AC49" s="99"/>
      <c r="AD49" s="78"/>
      <c r="AE49" s="99"/>
      <c r="AF49" s="99"/>
      <c r="AG49" s="99"/>
      <c r="AH49" s="99"/>
      <c r="AI49" s="99"/>
      <c r="AJ49" s="99"/>
      <c r="AK49" s="99"/>
      <c r="AL49" s="99"/>
      <c r="AM49" s="99"/>
      <c r="AN49" s="99"/>
      <c r="AO49" s="99"/>
    </row>
    <row r="50" spans="1:41" s="80" customFormat="1">
      <c r="A50" s="103"/>
      <c r="B50" s="103"/>
      <c r="C50" s="103"/>
      <c r="D50" s="103"/>
      <c r="E50" s="103"/>
      <c r="F50" s="103"/>
      <c r="G50" s="103"/>
      <c r="H50" s="103"/>
      <c r="I50" s="103"/>
      <c r="J50" s="78"/>
      <c r="K50" s="99"/>
      <c r="L50" s="99"/>
      <c r="M50" s="99"/>
      <c r="N50" s="99"/>
      <c r="O50" s="99"/>
      <c r="P50" s="99"/>
      <c r="Q50" s="99"/>
      <c r="R50" s="99"/>
      <c r="S50" s="99"/>
      <c r="T50" s="78"/>
      <c r="U50" s="99"/>
      <c r="V50" s="99"/>
      <c r="W50" s="99"/>
      <c r="X50" s="99"/>
      <c r="Y50" s="99"/>
      <c r="Z50" s="99"/>
      <c r="AA50" s="99"/>
      <c r="AB50" s="99"/>
      <c r="AC50" s="99"/>
      <c r="AD50" s="78"/>
      <c r="AE50" s="99"/>
      <c r="AF50" s="99"/>
      <c r="AG50" s="99"/>
      <c r="AH50" s="99"/>
      <c r="AI50" s="99"/>
      <c r="AJ50" s="99"/>
      <c r="AK50" s="99"/>
      <c r="AL50" s="99"/>
      <c r="AM50" s="99"/>
      <c r="AN50" s="99"/>
      <c r="AO50" s="99"/>
    </row>
    <row r="51" spans="1:41" s="80" customFormat="1">
      <c r="A51" s="103"/>
      <c r="B51" s="103"/>
      <c r="C51" s="103"/>
      <c r="D51" s="103"/>
      <c r="E51" s="103"/>
      <c r="F51" s="103"/>
      <c r="G51" s="103"/>
      <c r="H51" s="103"/>
      <c r="I51" s="103"/>
      <c r="J51" s="78"/>
      <c r="K51" s="99"/>
      <c r="L51" s="99"/>
      <c r="M51" s="99"/>
      <c r="N51" s="99"/>
      <c r="O51" s="99"/>
      <c r="P51" s="99"/>
      <c r="Q51" s="99"/>
      <c r="R51" s="99"/>
      <c r="S51" s="99"/>
      <c r="T51" s="78"/>
      <c r="U51" s="99"/>
      <c r="V51" s="99"/>
      <c r="W51" s="99"/>
      <c r="X51" s="99"/>
      <c r="Y51" s="99"/>
      <c r="Z51" s="99"/>
      <c r="AA51" s="99"/>
      <c r="AB51" s="99"/>
      <c r="AC51" s="99"/>
      <c r="AD51" s="78"/>
      <c r="AE51" s="99"/>
      <c r="AF51" s="99"/>
      <c r="AG51" s="99"/>
      <c r="AH51" s="99"/>
      <c r="AI51" s="99"/>
      <c r="AJ51" s="99"/>
      <c r="AK51" s="99"/>
      <c r="AL51" s="99"/>
      <c r="AM51" s="99"/>
      <c r="AN51" s="99"/>
      <c r="AO51" s="99"/>
    </row>
    <row r="52" spans="1:41" s="80" customFormat="1">
      <c r="A52" s="103"/>
      <c r="B52" s="103"/>
      <c r="C52" s="103"/>
      <c r="D52" s="103"/>
      <c r="E52" s="103"/>
      <c r="F52" s="103"/>
      <c r="G52" s="103"/>
      <c r="H52" s="103"/>
      <c r="I52" s="103"/>
      <c r="J52" s="78"/>
      <c r="K52" s="99"/>
      <c r="L52" s="99"/>
      <c r="M52" s="99"/>
      <c r="N52" s="99"/>
      <c r="O52" s="99"/>
      <c r="P52" s="99"/>
      <c r="Q52" s="99"/>
      <c r="R52" s="99"/>
      <c r="S52" s="99"/>
      <c r="T52" s="78"/>
      <c r="U52" s="99"/>
      <c r="V52" s="99"/>
      <c r="W52" s="99"/>
      <c r="X52" s="99"/>
      <c r="Y52" s="99"/>
      <c r="Z52" s="99"/>
      <c r="AA52" s="99"/>
      <c r="AB52" s="99"/>
      <c r="AC52" s="99"/>
      <c r="AD52" s="78"/>
      <c r="AE52" s="99"/>
      <c r="AF52" s="99"/>
      <c r="AG52" s="99"/>
      <c r="AH52" s="99"/>
      <c r="AI52" s="99"/>
      <c r="AJ52" s="99"/>
      <c r="AK52" s="99"/>
      <c r="AL52" s="99"/>
      <c r="AM52" s="99"/>
      <c r="AN52" s="99"/>
      <c r="AO52" s="99"/>
    </row>
    <row r="53" spans="1:41">
      <c r="J53" s="78"/>
      <c r="T53" s="78"/>
      <c r="AD53" s="78"/>
    </row>
    <row r="54" spans="1:41">
      <c r="J54" s="78"/>
    </row>
    <row r="55" spans="1:41">
      <c r="J55" s="78"/>
    </row>
    <row r="56" spans="1:41">
      <c r="J56" s="78"/>
    </row>
    <row r="57" spans="1:41">
      <c r="J57" s="78"/>
    </row>
    <row r="58" spans="1:41">
      <c r="J58" s="78"/>
    </row>
    <row r="59" spans="1:41">
      <c r="J59" s="78"/>
    </row>
    <row r="60" spans="1:41">
      <c r="J60" s="78"/>
    </row>
    <row r="61" spans="1:41">
      <c r="J61" s="78"/>
    </row>
    <row r="62" spans="1:41">
      <c r="J62" s="78"/>
    </row>
    <row r="63" spans="1:41">
      <c r="J63" s="78"/>
    </row>
  </sheetData>
  <sheetProtection algorithmName="SHA-512" hashValue="jNrQNTaHQyu0LA5UoHRHEPdWlevicDxRQ8lbXY+5Y2EF9XetmiiA7a/BwILPTQg6+rAYG8GifCUHmneBoigdXg==" saltValue="3nRxhkrIwGman0CFThN3LA==" spinCount="100000" sheet="1" objects="1" scenarios="1"/>
  <protectedRanges>
    <protectedRange sqref="AC23:AC24 I11:I12 AC11:AC12 S11:S12 AO11:AO17 I23:I24 S23:S24 AO23:AO29 I35:I36 AO35:AO41 S35:S36 AC35:AC36" name="Range1"/>
  </protectedRanges>
  <mergeCells count="67">
    <mergeCell ref="Y21:AB21"/>
    <mergeCell ref="AE21:AI21"/>
    <mergeCell ref="AJ21:AN21"/>
    <mergeCell ref="I23:I24"/>
    <mergeCell ref="AC23:AC24"/>
    <mergeCell ref="S23:S24"/>
    <mergeCell ref="AO11:AO17"/>
    <mergeCell ref="A20:H20"/>
    <mergeCell ref="K20:R20"/>
    <mergeCell ref="U20:AB20"/>
    <mergeCell ref="AE20:AN20"/>
    <mergeCell ref="I11:I12"/>
    <mergeCell ref="A11:D11"/>
    <mergeCell ref="K11:N11"/>
    <mergeCell ref="A21:D21"/>
    <mergeCell ref="E21:H21"/>
    <mergeCell ref="K21:N21"/>
    <mergeCell ref="O21:R21"/>
    <mergeCell ref="U21:X21"/>
    <mergeCell ref="Y9:AB9"/>
    <mergeCell ref="AE9:AI9"/>
    <mergeCell ref="AJ9:AN9"/>
    <mergeCell ref="S11:S12"/>
    <mergeCell ref="AC11:AC12"/>
    <mergeCell ref="U11:X11"/>
    <mergeCell ref="AE11:AI11"/>
    <mergeCell ref="AE5:AO5"/>
    <mergeCell ref="A8:H8"/>
    <mergeCell ref="K8:R8"/>
    <mergeCell ref="U8:AB8"/>
    <mergeCell ref="AE8:AN8"/>
    <mergeCell ref="U5:AC5"/>
    <mergeCell ref="A9:D9"/>
    <mergeCell ref="E9:H9"/>
    <mergeCell ref="K9:N9"/>
    <mergeCell ref="O9:R9"/>
    <mergeCell ref="U9:X9"/>
    <mergeCell ref="A1:S1"/>
    <mergeCell ref="A2:T2"/>
    <mergeCell ref="A3:J3"/>
    <mergeCell ref="A5:J5"/>
    <mergeCell ref="K5:T5"/>
    <mergeCell ref="AO23:AO29"/>
    <mergeCell ref="AJ29:AN29"/>
    <mergeCell ref="A32:H32"/>
    <mergeCell ref="K32:R32"/>
    <mergeCell ref="U32:AB32"/>
    <mergeCell ref="AE32:AN32"/>
    <mergeCell ref="E24:H24"/>
    <mergeCell ref="O24:R24"/>
    <mergeCell ref="Y24:AB24"/>
    <mergeCell ref="A33:D33"/>
    <mergeCell ref="E33:H33"/>
    <mergeCell ref="K33:N33"/>
    <mergeCell ref="O33:R33"/>
    <mergeCell ref="U33:X33"/>
    <mergeCell ref="Y33:AB33"/>
    <mergeCell ref="AE33:AI33"/>
    <mergeCell ref="AJ33:AN33"/>
    <mergeCell ref="I35:I36"/>
    <mergeCell ref="S35:S36"/>
    <mergeCell ref="AC35:AC36"/>
    <mergeCell ref="AO35:AO41"/>
    <mergeCell ref="E36:H36"/>
    <mergeCell ref="O36:R36"/>
    <mergeCell ref="Y36:AB36"/>
    <mergeCell ref="AJ41:AN41"/>
  </mergeCells>
  <phoneticPr fontId="4" type="noConversion"/>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
  <sheetViews>
    <sheetView topLeftCell="A7" zoomScale="85" zoomScaleNormal="85" workbookViewId="0">
      <selection activeCell="AH17" sqref="AH17"/>
    </sheetView>
  </sheetViews>
  <sheetFormatPr defaultRowHeight="16.5"/>
  <cols>
    <col min="1" max="1" width="15.7109375" style="103" bestFit="1" customWidth="1"/>
    <col min="2" max="2" width="19.5703125" style="103" bestFit="1" customWidth="1"/>
    <col min="3" max="3" width="12" style="103" bestFit="1" customWidth="1"/>
    <col min="4" max="4" width="8.28515625" style="103" bestFit="1" customWidth="1"/>
    <col min="5" max="5" width="12.140625" style="103" bestFit="1" customWidth="1"/>
    <col min="6" max="6" width="19.5703125" style="103" bestFit="1" customWidth="1"/>
    <col min="7" max="7" width="12" style="103" bestFit="1" customWidth="1"/>
    <col min="8" max="8" width="8.28515625" style="103" bestFit="1"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8.28515625" style="99" bestFit="1" customWidth="1"/>
    <col min="15" max="15" width="12.140625" style="99" bestFit="1" customWidth="1"/>
    <col min="16" max="16" width="19.5703125" style="99" bestFit="1" customWidth="1"/>
    <col min="17" max="17" width="12" style="99" bestFit="1" customWidth="1"/>
    <col min="18" max="18" width="13.140625" style="99" bestFit="1" customWidth="1"/>
    <col min="19" max="19" width="29.28515625" style="99" bestFit="1" customWidth="1"/>
    <col min="20" max="20" width="4.28515625" style="99" bestFit="1" customWidth="1"/>
    <col min="21" max="21" width="12.140625" style="99" bestFit="1" customWidth="1"/>
    <col min="22" max="22" width="19.5703125" style="99" bestFit="1" customWidth="1"/>
    <col min="23" max="23" width="20.140625" style="99" bestFit="1" customWidth="1"/>
    <col min="24" max="24" width="13.42578125" style="99" bestFit="1" customWidth="1"/>
    <col min="25" max="25" width="12.140625" style="99" bestFit="1" customWidth="1"/>
    <col min="26" max="26" width="19.5703125" style="99" bestFit="1" customWidth="1"/>
    <col min="27" max="27" width="12" style="99" bestFit="1" customWidth="1"/>
    <col min="28" max="28" width="13.42578125" style="99" bestFit="1" customWidth="1"/>
    <col min="29" max="29" width="29.28515625" style="99" bestFit="1" customWidth="1"/>
    <col min="30" max="30" width="4.28515625" style="99" bestFit="1" customWidth="1"/>
    <col min="31" max="31" width="23.5703125" style="99" bestFit="1" customWidth="1"/>
    <col min="32" max="32" width="8.85546875" style="99" bestFit="1" customWidth="1"/>
    <col min="33" max="33" width="7.42578125" style="99" bestFit="1" customWidth="1"/>
    <col min="34" max="34" width="9.28515625" style="99" bestFit="1" customWidth="1"/>
    <col min="35" max="35" width="12.42578125" style="99" bestFit="1" customWidth="1"/>
    <col min="36" max="36" width="23.5703125" style="99" bestFit="1" customWidth="1"/>
    <col min="37" max="37" width="8.85546875" style="99" bestFit="1" customWidth="1"/>
    <col min="38" max="38" width="7.42578125" style="99" bestFit="1" customWidth="1"/>
    <col min="39" max="39" width="9.28515625" style="99" bestFit="1" customWidth="1"/>
    <col min="40" max="40" width="12.42578125" style="99" bestFit="1" customWidth="1"/>
    <col min="41" max="41" width="29.28515625" style="99" bestFit="1" customWidth="1"/>
    <col min="42" max="42" width="3.5703125" style="103" bestFit="1" customWidth="1"/>
    <col min="43" max="16384" width="9.140625" style="103"/>
  </cols>
  <sheetData>
    <row r="1" spans="1:41" s="29" customFormat="1" ht="18">
      <c r="A1" s="1104" t="s">
        <v>1153</v>
      </c>
      <c r="B1" s="1104"/>
      <c r="C1" s="1104"/>
      <c r="D1" s="1104"/>
      <c r="E1" s="1104"/>
      <c r="F1" s="1104"/>
      <c r="G1" s="1104"/>
      <c r="H1" s="1104"/>
      <c r="I1" s="1104"/>
      <c r="J1" s="1104"/>
      <c r="K1" s="1104"/>
      <c r="L1" s="1104"/>
      <c r="M1" s="1104"/>
      <c r="N1" s="1104"/>
      <c r="O1" s="1104"/>
      <c r="P1" s="1104"/>
      <c r="Q1" s="1104"/>
      <c r="R1" s="1104"/>
      <c r="S1" s="1104"/>
      <c r="T1" s="1"/>
      <c r="U1" s="74"/>
      <c r="V1" s="74"/>
      <c r="W1" s="74"/>
      <c r="X1" s="74"/>
      <c r="Y1" s="74"/>
      <c r="Z1" s="74"/>
      <c r="AA1" s="74"/>
      <c r="AB1" s="74"/>
      <c r="AC1" s="74"/>
      <c r="AD1" s="1"/>
      <c r="AE1" s="1"/>
      <c r="AF1" s="1"/>
      <c r="AG1" s="1"/>
      <c r="AH1" s="1"/>
      <c r="AI1" s="1"/>
      <c r="AJ1" s="1"/>
      <c r="AK1" s="1"/>
      <c r="AL1" s="1"/>
      <c r="AM1" s="1"/>
      <c r="AN1" s="1"/>
      <c r="AO1" s="1"/>
    </row>
    <row r="2" spans="1:41" s="75" customFormat="1" ht="15.75">
      <c r="A2" s="1105" t="s">
        <v>2612</v>
      </c>
      <c r="B2" s="1105"/>
      <c r="C2" s="1105"/>
      <c r="D2" s="1105"/>
      <c r="E2" s="1105"/>
      <c r="F2" s="1105"/>
      <c r="G2" s="1105"/>
      <c r="H2" s="1105"/>
      <c r="I2" s="1105"/>
      <c r="J2" s="1105"/>
      <c r="K2" s="1105"/>
      <c r="L2" s="1105"/>
      <c r="M2" s="1105"/>
      <c r="N2" s="1105"/>
      <c r="O2" s="1105"/>
      <c r="P2" s="1105"/>
      <c r="Q2" s="1105"/>
      <c r="R2" s="1105"/>
      <c r="S2" s="1105"/>
      <c r="T2" s="1105"/>
      <c r="U2" s="401"/>
      <c r="V2" s="401"/>
      <c r="W2" s="401"/>
      <c r="X2" s="401"/>
      <c r="Y2" s="401"/>
      <c r="Z2" s="401"/>
      <c r="AA2" s="401"/>
      <c r="AB2" s="401"/>
      <c r="AC2" s="401"/>
      <c r="AD2" s="401"/>
      <c r="AE2" s="73"/>
      <c r="AF2" s="73"/>
      <c r="AG2" s="73"/>
      <c r="AH2" s="73"/>
      <c r="AI2" s="73"/>
      <c r="AJ2" s="73"/>
      <c r="AK2" s="73"/>
      <c r="AL2" s="73"/>
      <c r="AM2" s="73"/>
      <c r="AN2" s="73"/>
      <c r="AO2" s="73"/>
    </row>
    <row r="3" spans="1:41" s="29" customFormat="1" ht="15">
      <c r="A3" s="1105" t="s">
        <v>216</v>
      </c>
      <c r="B3" s="1105"/>
      <c r="C3" s="1105"/>
      <c r="D3" s="1105"/>
      <c r="E3" s="1105"/>
      <c r="F3" s="1105"/>
      <c r="G3" s="1105"/>
      <c r="H3" s="1105"/>
      <c r="I3" s="1105"/>
      <c r="J3" s="1105"/>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505"/>
      <c r="B4" s="505"/>
      <c r="C4" s="505"/>
      <c r="D4" s="505"/>
      <c r="E4" s="505"/>
      <c r="F4" s="505"/>
      <c r="G4" s="505"/>
      <c r="H4" s="505"/>
      <c r="I4" s="505"/>
      <c r="J4" s="502"/>
      <c r="K4" s="502"/>
      <c r="L4" s="502"/>
      <c r="M4" s="502"/>
      <c r="N4" s="502"/>
      <c r="O4" s="502"/>
      <c r="P4" s="502"/>
      <c r="Q4" s="502"/>
      <c r="R4" s="502"/>
      <c r="S4" s="502"/>
      <c r="T4" s="502"/>
      <c r="U4" s="1"/>
      <c r="V4" s="1"/>
      <c r="W4" s="1"/>
      <c r="X4" s="1"/>
      <c r="Y4" s="1"/>
      <c r="Z4" s="1"/>
      <c r="AA4" s="1"/>
      <c r="AB4" s="1"/>
      <c r="AC4" s="1"/>
      <c r="AD4" s="1"/>
      <c r="AE4" s="1"/>
      <c r="AF4" s="1"/>
      <c r="AG4" s="1"/>
      <c r="AH4" s="1"/>
      <c r="AI4" s="1"/>
      <c r="AJ4" s="1"/>
      <c r="AK4" s="1"/>
      <c r="AL4" s="1"/>
      <c r="AM4" s="1"/>
      <c r="AN4" s="1"/>
      <c r="AO4" s="1"/>
    </row>
    <row r="5" spans="1:41" s="75" customFormat="1" ht="15">
      <c r="A5" s="1105" t="s">
        <v>1100</v>
      </c>
      <c r="B5" s="1105"/>
      <c r="C5" s="1105"/>
      <c r="D5" s="1105"/>
      <c r="E5" s="1105"/>
      <c r="F5" s="1105"/>
      <c r="G5" s="1105"/>
      <c r="H5" s="1105"/>
      <c r="I5" s="1105"/>
      <c r="J5" s="1105"/>
      <c r="K5" s="1105" t="s">
        <v>1095</v>
      </c>
      <c r="L5" s="1105"/>
      <c r="M5" s="1105"/>
      <c r="N5" s="1105"/>
      <c r="O5" s="1105"/>
      <c r="P5" s="1105"/>
      <c r="Q5" s="1105"/>
      <c r="R5" s="1105"/>
      <c r="S5" s="1105"/>
      <c r="T5" s="1105"/>
      <c r="U5" s="1105" t="s">
        <v>1096</v>
      </c>
      <c r="V5" s="1105"/>
      <c r="W5" s="1105"/>
      <c r="X5" s="1105"/>
      <c r="Y5" s="1105"/>
      <c r="Z5" s="1105"/>
      <c r="AA5" s="1105"/>
      <c r="AB5" s="1105"/>
      <c r="AC5" s="1105"/>
      <c r="AD5" s="73"/>
      <c r="AE5" s="1105" t="s">
        <v>1097</v>
      </c>
      <c r="AF5" s="1105"/>
      <c r="AG5" s="1105"/>
      <c r="AH5" s="1105"/>
      <c r="AI5" s="1105"/>
      <c r="AJ5" s="1105"/>
      <c r="AK5" s="1105"/>
      <c r="AL5" s="1105"/>
      <c r="AM5" s="1105"/>
      <c r="AN5" s="1105"/>
      <c r="AO5" s="1105"/>
    </row>
    <row r="6" spans="1:41" s="458" customFormat="1" ht="15.75">
      <c r="A6" s="456"/>
      <c r="B6" s="456"/>
      <c r="C6" s="456"/>
      <c r="D6" s="456"/>
      <c r="E6" s="456"/>
      <c r="F6" s="456"/>
      <c r="G6" s="456"/>
      <c r="H6" s="456"/>
      <c r="I6" s="457"/>
      <c r="K6" s="456"/>
      <c r="L6" s="456"/>
      <c r="M6" s="456"/>
      <c r="N6" s="456"/>
      <c r="O6" s="456"/>
      <c r="P6" s="456"/>
      <c r="Q6" s="456"/>
      <c r="R6" s="456"/>
      <c r="S6" s="457"/>
      <c r="U6" s="456"/>
      <c r="V6" s="456"/>
      <c r="W6" s="456"/>
      <c r="X6" s="456"/>
      <c r="Y6" s="456"/>
      <c r="Z6" s="456"/>
      <c r="AA6" s="456"/>
      <c r="AB6" s="456"/>
      <c r="AC6" s="457"/>
      <c r="AE6" s="456"/>
      <c r="AF6" s="456"/>
      <c r="AG6" s="456"/>
      <c r="AH6" s="456"/>
      <c r="AI6" s="456"/>
      <c r="AJ6" s="456"/>
      <c r="AK6" s="456"/>
      <c r="AL6" s="456"/>
      <c r="AM6" s="456"/>
      <c r="AN6" s="456"/>
      <c r="AO6" s="457"/>
    </row>
    <row r="7" spans="1:41" s="458" customFormat="1" thickBot="1"/>
    <row r="8" spans="1:41" s="80" customFormat="1" thickBot="1">
      <c r="A8" s="1262" t="s">
        <v>289</v>
      </c>
      <c r="B8" s="1263"/>
      <c r="C8" s="1263"/>
      <c r="D8" s="1263"/>
      <c r="E8" s="1263"/>
      <c r="F8" s="1263"/>
      <c r="G8" s="1263"/>
      <c r="H8" s="1264"/>
      <c r="J8" s="78"/>
      <c r="K8" s="1262" t="s">
        <v>290</v>
      </c>
      <c r="L8" s="1263"/>
      <c r="M8" s="1263"/>
      <c r="N8" s="1263"/>
      <c r="O8" s="1263"/>
      <c r="P8" s="1263"/>
      <c r="Q8" s="1263"/>
      <c r="R8" s="1264"/>
      <c r="S8" s="78"/>
      <c r="T8" s="78"/>
      <c r="U8" s="1262" t="s">
        <v>291</v>
      </c>
      <c r="V8" s="1263"/>
      <c r="W8" s="1263"/>
      <c r="X8" s="1263"/>
      <c r="Y8" s="1263"/>
      <c r="Z8" s="1263"/>
      <c r="AA8" s="1263"/>
      <c r="AB8" s="1264"/>
      <c r="AC8" s="78"/>
      <c r="AD8" s="78"/>
      <c r="AE8" s="1262" t="s">
        <v>292</v>
      </c>
      <c r="AF8" s="1263"/>
      <c r="AG8" s="1263"/>
      <c r="AH8" s="1263"/>
      <c r="AI8" s="1263"/>
      <c r="AJ8" s="1263"/>
      <c r="AK8" s="1263"/>
      <c r="AL8" s="1263"/>
      <c r="AM8" s="1263"/>
      <c r="AN8" s="1264"/>
      <c r="AO8" s="78"/>
    </row>
    <row r="9" spans="1:41" s="80" customFormat="1" ht="32.25" thickBot="1">
      <c r="A9" s="1181" t="s">
        <v>293</v>
      </c>
      <c r="B9" s="1182"/>
      <c r="C9" s="1182"/>
      <c r="D9" s="1183"/>
      <c r="E9" s="1184" t="s">
        <v>294</v>
      </c>
      <c r="F9" s="1185"/>
      <c r="G9" s="1182"/>
      <c r="H9" s="1186"/>
      <c r="I9" s="81" t="s">
        <v>1383</v>
      </c>
      <c r="J9" s="78"/>
      <c r="K9" s="1162" t="s">
        <v>293</v>
      </c>
      <c r="L9" s="1163"/>
      <c r="M9" s="1163"/>
      <c r="N9" s="1164"/>
      <c r="O9" s="1165" t="s">
        <v>294</v>
      </c>
      <c r="P9" s="1166"/>
      <c r="Q9" s="1163"/>
      <c r="R9" s="1167"/>
      <c r="S9" s="81" t="s">
        <v>1383</v>
      </c>
      <c r="T9" s="78"/>
      <c r="U9" s="1162" t="s">
        <v>293</v>
      </c>
      <c r="V9" s="1163"/>
      <c r="W9" s="1163"/>
      <c r="X9" s="1164"/>
      <c r="Y9" s="1165" t="s">
        <v>294</v>
      </c>
      <c r="Z9" s="1166"/>
      <c r="AA9" s="1163"/>
      <c r="AB9" s="1167"/>
      <c r="AC9" s="81" t="s">
        <v>1383</v>
      </c>
      <c r="AD9" s="78"/>
      <c r="AE9" s="1162" t="s">
        <v>293</v>
      </c>
      <c r="AF9" s="1163"/>
      <c r="AG9" s="1163"/>
      <c r="AH9" s="1164"/>
      <c r="AI9" s="1164"/>
      <c r="AJ9" s="1165" t="s">
        <v>295</v>
      </c>
      <c r="AK9" s="1166"/>
      <c r="AL9" s="1163"/>
      <c r="AM9" s="1163"/>
      <c r="AN9" s="1167"/>
      <c r="AO9" s="81" t="s">
        <v>1383</v>
      </c>
    </row>
    <row r="10" spans="1:41" s="80" customFormat="1" ht="63.75" thickBot="1">
      <c r="A10" s="82" t="s">
        <v>296</v>
      </c>
      <c r="B10" s="83" t="s">
        <v>219</v>
      </c>
      <c r="C10" s="83" t="s">
        <v>297</v>
      </c>
      <c r="D10" s="83" t="s">
        <v>298</v>
      </c>
      <c r="E10" s="84" t="s">
        <v>299</v>
      </c>
      <c r="F10" s="83" t="s">
        <v>219</v>
      </c>
      <c r="G10" s="83" t="s">
        <v>297</v>
      </c>
      <c r="H10" s="85" t="s">
        <v>300</v>
      </c>
      <c r="I10" s="522" t="s">
        <v>1038</v>
      </c>
      <c r="J10" s="78"/>
      <c r="K10" s="566" t="s">
        <v>296</v>
      </c>
      <c r="L10" s="88" t="s">
        <v>219</v>
      </c>
      <c r="M10" s="88" t="s">
        <v>297</v>
      </c>
      <c r="N10" s="88" t="s">
        <v>298</v>
      </c>
      <c r="O10" s="89" t="s">
        <v>299</v>
      </c>
      <c r="P10" s="88" t="s">
        <v>219</v>
      </c>
      <c r="Q10" s="88" t="s">
        <v>297</v>
      </c>
      <c r="R10" s="90" t="s">
        <v>300</v>
      </c>
      <c r="S10" s="522" t="s">
        <v>1038</v>
      </c>
      <c r="T10" s="78"/>
      <c r="U10" s="509" t="s">
        <v>296</v>
      </c>
      <c r="V10" s="88" t="s">
        <v>219</v>
      </c>
      <c r="W10" s="88" t="s">
        <v>297</v>
      </c>
      <c r="X10" s="88" t="s">
        <v>298</v>
      </c>
      <c r="Y10" s="89" t="s">
        <v>299</v>
      </c>
      <c r="Z10" s="88" t="s">
        <v>219</v>
      </c>
      <c r="AA10" s="88" t="s">
        <v>297</v>
      </c>
      <c r="AB10" s="90" t="s">
        <v>300</v>
      </c>
      <c r="AC10" s="522" t="s">
        <v>1157</v>
      </c>
      <c r="AD10" s="78"/>
      <c r="AE10" s="153" t="s">
        <v>304</v>
      </c>
      <c r="AF10" s="122" t="s">
        <v>305</v>
      </c>
      <c r="AG10" s="122" t="s">
        <v>219</v>
      </c>
      <c r="AH10" s="135" t="s">
        <v>251</v>
      </c>
      <c r="AI10" s="122" t="s">
        <v>306</v>
      </c>
      <c r="AJ10" s="121" t="s">
        <v>307</v>
      </c>
      <c r="AK10" s="122" t="s">
        <v>305</v>
      </c>
      <c r="AL10" s="122" t="s">
        <v>219</v>
      </c>
      <c r="AM10" s="122" t="s">
        <v>251</v>
      </c>
      <c r="AN10" s="123" t="s">
        <v>309</v>
      </c>
      <c r="AO10" s="522" t="s">
        <v>1038</v>
      </c>
    </row>
    <row r="11" spans="1:41" s="80" customFormat="1" ht="15.75">
      <c r="A11" s="140">
        <v>1</v>
      </c>
      <c r="B11" s="582" t="s">
        <v>1384</v>
      </c>
      <c r="C11" s="997">
        <v>18666</v>
      </c>
      <c r="D11" s="997">
        <v>983</v>
      </c>
      <c r="E11" s="999"/>
      <c r="F11" s="997"/>
      <c r="G11" s="997"/>
      <c r="H11" s="1000"/>
      <c r="I11" s="1026"/>
      <c r="J11" s="78"/>
      <c r="K11" s="140">
        <v>1</v>
      </c>
      <c r="L11" s="582" t="s">
        <v>1384</v>
      </c>
      <c r="M11" s="997">
        <v>18666</v>
      </c>
      <c r="N11" s="997">
        <v>983</v>
      </c>
      <c r="O11" s="999"/>
      <c r="P11" s="997"/>
      <c r="Q11" s="997"/>
      <c r="R11" s="1000"/>
      <c r="S11" s="1357"/>
      <c r="T11" s="78"/>
      <c r="U11" s="140">
        <v>1</v>
      </c>
      <c r="V11" s="582" t="s">
        <v>1384</v>
      </c>
      <c r="W11" s="997">
        <v>18666</v>
      </c>
      <c r="X11" s="997">
        <v>983</v>
      </c>
      <c r="Y11" s="999"/>
      <c r="Z11" s="997"/>
      <c r="AA11" s="997"/>
      <c r="AB11" s="1000"/>
      <c r="AC11" s="1357"/>
      <c r="AD11" s="78"/>
      <c r="AE11" s="1004" t="s">
        <v>2614</v>
      </c>
      <c r="AF11" s="1002">
        <v>983</v>
      </c>
      <c r="AG11" s="1028" t="s">
        <v>1384</v>
      </c>
      <c r="AH11" s="1002">
        <v>19</v>
      </c>
      <c r="AI11" s="1003">
        <v>0</v>
      </c>
      <c r="AJ11" s="406"/>
      <c r="AK11" s="407"/>
      <c r="AL11" s="407"/>
      <c r="AM11" s="407"/>
      <c r="AN11" s="408"/>
      <c r="AO11" s="1358"/>
    </row>
    <row r="12" spans="1:41" s="80" customFormat="1" thickBot="1">
      <c r="A12" s="882"/>
      <c r="B12" s="995"/>
      <c r="C12" s="995"/>
      <c r="D12" s="995"/>
      <c r="E12" s="1197" t="s">
        <v>310</v>
      </c>
      <c r="F12" s="1198"/>
      <c r="G12" s="1198"/>
      <c r="H12" s="1199"/>
      <c r="I12" s="1027"/>
      <c r="J12" s="78"/>
      <c r="K12" s="882"/>
      <c r="L12" s="995"/>
      <c r="M12" s="995"/>
      <c r="N12" s="995"/>
      <c r="O12" s="1197" t="s">
        <v>310</v>
      </c>
      <c r="P12" s="1198"/>
      <c r="Q12" s="1198"/>
      <c r="R12" s="1199"/>
      <c r="S12" s="1234"/>
      <c r="T12" s="78"/>
      <c r="U12" s="882"/>
      <c r="V12" s="995"/>
      <c r="W12" s="995"/>
      <c r="X12" s="995"/>
      <c r="Y12" s="1197" t="s">
        <v>310</v>
      </c>
      <c r="Z12" s="1198"/>
      <c r="AA12" s="1198"/>
      <c r="AB12" s="1199"/>
      <c r="AC12" s="1234"/>
      <c r="AD12" s="78"/>
      <c r="AE12" s="612" t="s">
        <v>2615</v>
      </c>
      <c r="AF12" s="997">
        <v>982</v>
      </c>
      <c r="AG12" s="610" t="s">
        <v>1384</v>
      </c>
      <c r="AH12" s="997">
        <v>19</v>
      </c>
      <c r="AI12" s="998">
        <v>0</v>
      </c>
      <c r="AJ12" s="131"/>
      <c r="AK12" s="125"/>
      <c r="AL12" s="125"/>
      <c r="AM12" s="125"/>
      <c r="AN12" s="132"/>
      <c r="AO12" s="1160"/>
    </row>
    <row r="13" spans="1:41" s="80" customFormat="1">
      <c r="A13" s="99"/>
      <c r="B13" s="99"/>
      <c r="C13" s="99"/>
      <c r="D13" s="99"/>
      <c r="E13" s="99"/>
      <c r="F13" s="99"/>
      <c r="G13" s="99"/>
      <c r="H13" s="99"/>
      <c r="I13" s="99"/>
      <c r="J13" s="78"/>
      <c r="K13" s="99"/>
      <c r="L13" s="99"/>
      <c r="M13" s="99"/>
      <c r="N13" s="99"/>
      <c r="O13" s="99"/>
      <c r="P13" s="99"/>
      <c r="Q13" s="99"/>
      <c r="R13" s="99"/>
      <c r="S13" s="99"/>
      <c r="T13" s="78"/>
      <c r="U13" s="99"/>
      <c r="V13" s="99"/>
      <c r="W13" s="99"/>
      <c r="X13" s="99"/>
      <c r="Y13" s="99"/>
      <c r="Z13" s="99"/>
      <c r="AA13" s="99"/>
      <c r="AB13" s="99"/>
      <c r="AC13" s="99"/>
      <c r="AD13" s="78"/>
      <c r="AE13" s="612" t="s">
        <v>1090</v>
      </c>
      <c r="AF13" s="997" t="s">
        <v>1037</v>
      </c>
      <c r="AG13" s="610" t="s">
        <v>1090</v>
      </c>
      <c r="AH13" s="997" t="s">
        <v>1090</v>
      </c>
      <c r="AI13" s="998" t="s">
        <v>1090</v>
      </c>
      <c r="AJ13" s="613"/>
      <c r="AK13" s="614"/>
      <c r="AL13" s="614"/>
      <c r="AM13" s="614"/>
      <c r="AN13" s="615"/>
      <c r="AO13" s="1160"/>
    </row>
    <row r="14" spans="1:41" s="80" customFormat="1">
      <c r="A14" s="99"/>
      <c r="B14" s="99"/>
      <c r="C14" s="99"/>
      <c r="D14" s="99"/>
      <c r="E14" s="99"/>
      <c r="F14" s="99"/>
      <c r="G14" s="99"/>
      <c r="H14" s="99"/>
      <c r="I14" s="99"/>
      <c r="J14" s="78"/>
      <c r="K14" s="99"/>
      <c r="L14" s="99"/>
      <c r="M14" s="99"/>
      <c r="N14" s="99"/>
      <c r="O14" s="99"/>
      <c r="P14" s="99"/>
      <c r="Q14" s="99"/>
      <c r="R14" s="99"/>
      <c r="S14" s="99"/>
      <c r="T14" s="78"/>
      <c r="U14" s="99"/>
      <c r="V14" s="99"/>
      <c r="W14" s="99"/>
      <c r="X14" s="99"/>
      <c r="Y14" s="99"/>
      <c r="Z14" s="99"/>
      <c r="AA14" s="99"/>
      <c r="AB14" s="99"/>
      <c r="AC14" s="99"/>
      <c r="AD14" s="78"/>
      <c r="AE14" s="612" t="s">
        <v>1090</v>
      </c>
      <c r="AF14" s="997" t="s">
        <v>1037</v>
      </c>
      <c r="AG14" s="610" t="s">
        <v>1090</v>
      </c>
      <c r="AH14" s="997" t="s">
        <v>1090</v>
      </c>
      <c r="AI14" s="998" t="s">
        <v>1090</v>
      </c>
      <c r="AJ14" s="613"/>
      <c r="AK14" s="614"/>
      <c r="AL14" s="614"/>
      <c r="AM14" s="614"/>
      <c r="AN14" s="615"/>
      <c r="AO14" s="1160"/>
    </row>
    <row r="15" spans="1:41" s="80" customFormat="1">
      <c r="A15" s="99"/>
      <c r="B15" s="99"/>
      <c r="C15" s="99"/>
      <c r="D15" s="99"/>
      <c r="E15" s="99"/>
      <c r="F15" s="99"/>
      <c r="G15" s="99"/>
      <c r="H15" s="99"/>
      <c r="I15" s="99"/>
      <c r="J15" s="78"/>
      <c r="K15" s="99"/>
      <c r="L15" s="99"/>
      <c r="M15" s="99"/>
      <c r="N15" s="99"/>
      <c r="O15" s="99"/>
      <c r="P15" s="99"/>
      <c r="Q15" s="99"/>
      <c r="R15" s="99"/>
      <c r="S15" s="99"/>
      <c r="T15" s="78"/>
      <c r="U15" s="99"/>
      <c r="V15" s="99"/>
      <c r="W15" s="99"/>
      <c r="X15" s="99"/>
      <c r="Y15" s="99"/>
      <c r="Z15" s="99"/>
      <c r="AA15" s="99"/>
      <c r="AB15" s="99"/>
      <c r="AC15" s="99"/>
      <c r="AD15" s="78"/>
      <c r="AE15" s="130" t="s">
        <v>2616</v>
      </c>
      <c r="AF15" s="614">
        <v>2</v>
      </c>
      <c r="AG15" s="610" t="s">
        <v>1384</v>
      </c>
      <c r="AH15" s="614">
        <v>19</v>
      </c>
      <c r="AI15" s="492">
        <v>0</v>
      </c>
      <c r="AJ15" s="570"/>
      <c r="AK15" s="614"/>
      <c r="AL15" s="614"/>
      <c r="AM15" s="614"/>
      <c r="AN15" s="615"/>
      <c r="AO15" s="1160"/>
    </row>
    <row r="16" spans="1:41" s="80" customFormat="1">
      <c r="A16" s="99"/>
      <c r="B16" s="99"/>
      <c r="C16" s="99"/>
      <c r="D16" s="99"/>
      <c r="E16" s="99"/>
      <c r="F16" s="99"/>
      <c r="G16" s="99"/>
      <c r="H16" s="99"/>
      <c r="I16" s="99"/>
      <c r="J16" s="78"/>
      <c r="K16" s="99"/>
      <c r="L16" s="99"/>
      <c r="M16" s="99"/>
      <c r="N16" s="99"/>
      <c r="O16" s="99"/>
      <c r="P16" s="99"/>
      <c r="Q16" s="99"/>
      <c r="R16" s="99"/>
      <c r="S16" s="99"/>
      <c r="T16" s="78"/>
      <c r="U16" s="99"/>
      <c r="V16" s="99"/>
      <c r="W16" s="99"/>
      <c r="X16" s="99"/>
      <c r="Y16" s="99"/>
      <c r="Z16" s="99"/>
      <c r="AA16" s="99"/>
      <c r="AB16" s="99"/>
      <c r="AC16" s="99"/>
      <c r="AD16" s="78"/>
      <c r="AE16" s="130" t="s">
        <v>2617</v>
      </c>
      <c r="AF16" s="614">
        <v>1</v>
      </c>
      <c r="AG16" s="610" t="s">
        <v>1384</v>
      </c>
      <c r="AH16" s="614">
        <v>8</v>
      </c>
      <c r="AI16" s="492">
        <v>0</v>
      </c>
      <c r="AJ16" s="117"/>
      <c r="AK16" s="997"/>
      <c r="AL16" s="997"/>
      <c r="AM16" s="997"/>
      <c r="AN16" s="1000"/>
      <c r="AO16" s="1160"/>
    </row>
    <row r="17" spans="1:41" s="80" customFormat="1" ht="17.25" thickBot="1">
      <c r="A17" s="99"/>
      <c r="B17" s="99"/>
      <c r="C17" s="99"/>
      <c r="D17" s="99"/>
      <c r="E17" s="99"/>
      <c r="F17" s="99"/>
      <c r="G17" s="99"/>
      <c r="H17" s="99"/>
      <c r="I17" s="99"/>
      <c r="J17" s="78"/>
      <c r="K17" s="99"/>
      <c r="L17" s="99"/>
      <c r="M17" s="99"/>
      <c r="N17" s="99"/>
      <c r="O17" s="99"/>
      <c r="P17" s="99"/>
      <c r="Q17" s="99"/>
      <c r="R17" s="99"/>
      <c r="S17" s="99"/>
      <c r="T17" s="78"/>
      <c r="U17" s="99"/>
      <c r="V17" s="99"/>
      <c r="W17" s="99"/>
      <c r="X17" s="99"/>
      <c r="Y17" s="99"/>
      <c r="Z17" s="99"/>
      <c r="AA17" s="99"/>
      <c r="AB17" s="99"/>
      <c r="AC17" s="99"/>
      <c r="AD17" s="78"/>
      <c r="AE17" s="118"/>
      <c r="AF17" s="995"/>
      <c r="AG17" s="995"/>
      <c r="AH17" s="995"/>
      <c r="AI17" s="529"/>
      <c r="AJ17" s="1397" t="s">
        <v>310</v>
      </c>
      <c r="AK17" s="1398"/>
      <c r="AL17" s="1398"/>
      <c r="AM17" s="1398"/>
      <c r="AN17" s="1409"/>
      <c r="AO17" s="1161"/>
    </row>
    <row r="18" spans="1:41" s="458" customFormat="1" ht="15.75">
      <c r="A18" s="456"/>
      <c r="B18" s="456"/>
      <c r="C18" s="456"/>
      <c r="D18" s="456"/>
      <c r="E18" s="456"/>
      <c r="F18" s="456"/>
      <c r="G18" s="456"/>
      <c r="H18" s="456"/>
      <c r="I18" s="457"/>
      <c r="K18" s="456"/>
      <c r="L18" s="456"/>
      <c r="M18" s="456"/>
      <c r="N18" s="456"/>
      <c r="O18" s="456"/>
      <c r="P18" s="456"/>
      <c r="Q18" s="456"/>
      <c r="R18" s="456"/>
      <c r="S18" s="457"/>
      <c r="U18" s="456"/>
      <c r="V18" s="456"/>
      <c r="W18" s="456"/>
      <c r="X18" s="456"/>
      <c r="Y18" s="456"/>
      <c r="Z18" s="456"/>
      <c r="AA18" s="456"/>
      <c r="AB18" s="456"/>
      <c r="AC18" s="457"/>
      <c r="AE18" s="456"/>
      <c r="AF18" s="456"/>
      <c r="AG18" s="456"/>
      <c r="AH18" s="456"/>
      <c r="AI18" s="456"/>
      <c r="AJ18" s="456"/>
      <c r="AK18" s="456"/>
      <c r="AL18" s="456"/>
      <c r="AM18" s="456"/>
      <c r="AN18" s="456"/>
      <c r="AO18" s="457"/>
    </row>
    <row r="19" spans="1:41" s="458" customFormat="1" thickBot="1"/>
    <row r="20" spans="1:41" s="80" customFormat="1" thickBot="1">
      <c r="A20" s="1262" t="s">
        <v>311</v>
      </c>
      <c r="B20" s="1263"/>
      <c r="C20" s="1263"/>
      <c r="D20" s="1263"/>
      <c r="E20" s="1263"/>
      <c r="F20" s="1263"/>
      <c r="G20" s="1263"/>
      <c r="H20" s="1264"/>
      <c r="J20" s="78"/>
      <c r="K20" s="1262" t="s">
        <v>312</v>
      </c>
      <c r="L20" s="1263"/>
      <c r="M20" s="1263"/>
      <c r="N20" s="1263"/>
      <c r="O20" s="1263"/>
      <c r="P20" s="1263"/>
      <c r="Q20" s="1263"/>
      <c r="R20" s="1264"/>
      <c r="S20" s="78"/>
      <c r="T20" s="78"/>
      <c r="U20" s="1262" t="s">
        <v>313</v>
      </c>
      <c r="V20" s="1263"/>
      <c r="W20" s="1263"/>
      <c r="X20" s="1263"/>
      <c r="Y20" s="1263"/>
      <c r="Z20" s="1263"/>
      <c r="AA20" s="1263"/>
      <c r="AB20" s="1264"/>
      <c r="AC20" s="78"/>
      <c r="AD20" s="78"/>
      <c r="AE20" s="1262" t="s">
        <v>501</v>
      </c>
      <c r="AF20" s="1263"/>
      <c r="AG20" s="1263"/>
      <c r="AH20" s="1263"/>
      <c r="AI20" s="1263"/>
      <c r="AJ20" s="1263"/>
      <c r="AK20" s="1263"/>
      <c r="AL20" s="1263"/>
      <c r="AM20" s="1263"/>
      <c r="AN20" s="1264"/>
      <c r="AO20" s="78"/>
    </row>
    <row r="21" spans="1:41" s="80" customFormat="1" ht="32.25" thickBot="1">
      <c r="A21" s="1181" t="s">
        <v>293</v>
      </c>
      <c r="B21" s="1182"/>
      <c r="C21" s="1182"/>
      <c r="D21" s="1183"/>
      <c r="E21" s="1184" t="s">
        <v>294</v>
      </c>
      <c r="F21" s="1185"/>
      <c r="G21" s="1182"/>
      <c r="H21" s="1186"/>
      <c r="I21" s="144" t="s">
        <v>2613</v>
      </c>
      <c r="J21" s="78"/>
      <c r="K21" s="1162" t="s">
        <v>293</v>
      </c>
      <c r="L21" s="1163"/>
      <c r="M21" s="1163"/>
      <c r="N21" s="1164"/>
      <c r="O21" s="1165" t="s">
        <v>294</v>
      </c>
      <c r="P21" s="1166"/>
      <c r="Q21" s="1163"/>
      <c r="R21" s="1167"/>
      <c r="S21" s="144" t="s">
        <v>2613</v>
      </c>
      <c r="T21" s="78"/>
      <c r="U21" s="1162" t="s">
        <v>293</v>
      </c>
      <c r="V21" s="1163"/>
      <c r="W21" s="1163"/>
      <c r="X21" s="1164"/>
      <c r="Y21" s="1165" t="s">
        <v>294</v>
      </c>
      <c r="Z21" s="1166"/>
      <c r="AA21" s="1163"/>
      <c r="AB21" s="1167"/>
      <c r="AC21" s="144" t="s">
        <v>2613</v>
      </c>
      <c r="AD21" s="78"/>
      <c r="AE21" s="1162" t="s">
        <v>293</v>
      </c>
      <c r="AF21" s="1163"/>
      <c r="AG21" s="1163"/>
      <c r="AH21" s="1164"/>
      <c r="AI21" s="1164"/>
      <c r="AJ21" s="1165" t="s">
        <v>295</v>
      </c>
      <c r="AK21" s="1166"/>
      <c r="AL21" s="1163"/>
      <c r="AM21" s="1163"/>
      <c r="AN21" s="1167"/>
      <c r="AO21" s="144" t="s">
        <v>2613</v>
      </c>
    </row>
    <row r="22" spans="1:41" s="80" customFormat="1" ht="63.75" thickBot="1">
      <c r="A22" s="82" t="s">
        <v>296</v>
      </c>
      <c r="B22" s="83" t="s">
        <v>219</v>
      </c>
      <c r="C22" s="83" t="s">
        <v>297</v>
      </c>
      <c r="D22" s="83" t="s">
        <v>298</v>
      </c>
      <c r="E22" s="84" t="s">
        <v>299</v>
      </c>
      <c r="F22" s="83" t="s">
        <v>219</v>
      </c>
      <c r="G22" s="83" t="s">
        <v>297</v>
      </c>
      <c r="H22" s="85" t="s">
        <v>300</v>
      </c>
      <c r="I22" s="522" t="s">
        <v>1038</v>
      </c>
      <c r="J22" s="78"/>
      <c r="K22" s="509" t="s">
        <v>296</v>
      </c>
      <c r="L22" s="88" t="s">
        <v>219</v>
      </c>
      <c r="M22" s="88" t="s">
        <v>297</v>
      </c>
      <c r="N22" s="88" t="s">
        <v>298</v>
      </c>
      <c r="O22" s="89" t="s">
        <v>299</v>
      </c>
      <c r="P22" s="88" t="s">
        <v>219</v>
      </c>
      <c r="Q22" s="88" t="s">
        <v>297</v>
      </c>
      <c r="R22" s="90" t="s">
        <v>300</v>
      </c>
      <c r="S22" s="522" t="s">
        <v>1038</v>
      </c>
      <c r="T22" s="78"/>
      <c r="U22" s="509" t="s">
        <v>296</v>
      </c>
      <c r="V22" s="88" t="s">
        <v>219</v>
      </c>
      <c r="W22" s="88" t="s">
        <v>297</v>
      </c>
      <c r="X22" s="88" t="s">
        <v>298</v>
      </c>
      <c r="Y22" s="89" t="s">
        <v>299</v>
      </c>
      <c r="Z22" s="88" t="s">
        <v>219</v>
      </c>
      <c r="AA22" s="88" t="s">
        <v>297</v>
      </c>
      <c r="AB22" s="90" t="s">
        <v>300</v>
      </c>
      <c r="AC22" s="522" t="s">
        <v>1038</v>
      </c>
      <c r="AD22" s="78"/>
      <c r="AE22" s="571" t="s">
        <v>304</v>
      </c>
      <c r="AF22" s="572" t="s">
        <v>305</v>
      </c>
      <c r="AG22" s="572" t="s">
        <v>219</v>
      </c>
      <c r="AH22" s="573" t="s">
        <v>251</v>
      </c>
      <c r="AI22" s="572" t="s">
        <v>306</v>
      </c>
      <c r="AJ22" s="574" t="s">
        <v>307</v>
      </c>
      <c r="AK22" s="572" t="s">
        <v>305</v>
      </c>
      <c r="AL22" s="572" t="s">
        <v>219</v>
      </c>
      <c r="AM22" s="572" t="s">
        <v>251</v>
      </c>
      <c r="AN22" s="575" t="s">
        <v>309</v>
      </c>
      <c r="AO22" s="522" t="s">
        <v>1038</v>
      </c>
    </row>
    <row r="23" spans="1:41" s="80" customFormat="1" ht="15.75">
      <c r="A23" s="1403" t="s">
        <v>310</v>
      </c>
      <c r="B23" s="1404"/>
      <c r="C23" s="1404"/>
      <c r="D23" s="1405"/>
      <c r="E23" s="403"/>
      <c r="F23" s="1002"/>
      <c r="G23" s="1002"/>
      <c r="H23" s="404"/>
      <c r="I23" s="1357"/>
      <c r="J23" s="78"/>
      <c r="K23" s="1403" t="s">
        <v>310</v>
      </c>
      <c r="L23" s="1404"/>
      <c r="M23" s="1404"/>
      <c r="N23" s="1405"/>
      <c r="O23" s="403"/>
      <c r="P23" s="1002"/>
      <c r="Q23" s="1002"/>
      <c r="R23" s="404"/>
      <c r="S23" s="1357"/>
      <c r="T23" s="78"/>
      <c r="U23" s="1403" t="s">
        <v>310</v>
      </c>
      <c r="V23" s="1404"/>
      <c r="W23" s="1404"/>
      <c r="X23" s="1405"/>
      <c r="Y23" s="403"/>
      <c r="Z23" s="1002"/>
      <c r="AA23" s="1002"/>
      <c r="AB23" s="404"/>
      <c r="AC23" s="1357"/>
      <c r="AD23" s="78"/>
      <c r="AE23" s="1400" t="s">
        <v>310</v>
      </c>
      <c r="AF23" s="1401"/>
      <c r="AG23" s="1401"/>
      <c r="AH23" s="1401"/>
      <c r="AI23" s="1402"/>
      <c r="AJ23" s="406"/>
      <c r="AK23" s="407"/>
      <c r="AL23" s="407"/>
      <c r="AM23" s="407"/>
      <c r="AN23" s="408"/>
      <c r="AO23" s="1358"/>
    </row>
    <row r="24" spans="1:41" s="80" customFormat="1" thickBot="1">
      <c r="A24" s="1406"/>
      <c r="B24" s="1407"/>
      <c r="C24" s="1407"/>
      <c r="D24" s="1408"/>
      <c r="E24" s="1198" t="s">
        <v>310</v>
      </c>
      <c r="F24" s="1198"/>
      <c r="G24" s="1198"/>
      <c r="H24" s="1199"/>
      <c r="I24" s="1234"/>
      <c r="J24" s="78"/>
      <c r="K24" s="1406"/>
      <c r="L24" s="1407"/>
      <c r="M24" s="1407"/>
      <c r="N24" s="1408"/>
      <c r="O24" s="1198" t="s">
        <v>310</v>
      </c>
      <c r="P24" s="1198"/>
      <c r="Q24" s="1198"/>
      <c r="R24" s="1199"/>
      <c r="S24" s="1234"/>
      <c r="T24" s="78"/>
      <c r="U24" s="1406"/>
      <c r="V24" s="1407"/>
      <c r="W24" s="1407"/>
      <c r="X24" s="1408"/>
      <c r="Y24" s="1198" t="s">
        <v>310</v>
      </c>
      <c r="Z24" s="1198"/>
      <c r="AA24" s="1198"/>
      <c r="AB24" s="1199"/>
      <c r="AC24" s="1234"/>
      <c r="AD24" s="78"/>
      <c r="AE24" s="118"/>
      <c r="AF24" s="995"/>
      <c r="AG24" s="1001"/>
      <c r="AH24" s="995"/>
      <c r="AI24" s="508"/>
      <c r="AJ24" s="1197" t="s">
        <v>310</v>
      </c>
      <c r="AK24" s="1198"/>
      <c r="AL24" s="1198"/>
      <c r="AM24" s="1198"/>
      <c r="AN24" s="1199"/>
      <c r="AO24" s="1161"/>
    </row>
  </sheetData>
  <sheetProtection algorithmName="SHA-512" hashValue="dHj8tzYTf1/wSyXAfFx18I000MIx+omP+W8lchc9M9qTZhp4TOwLgxabDsoxY1awalDwPjpqdZYz6xxv0kO+Vw==" saltValue="ymzX4LLw3/hK/LWGRvOFtA==" spinCount="100000" sheet="1" objects="1" scenarios="1"/>
  <protectedRanges>
    <protectedRange sqref="I11:I12 S11:S12 I23:I24 AC23:AC24 AC11:AC12 AO11:AO17 S23:S24 AO23:AO24" name="Range1"/>
  </protectedRanges>
  <mergeCells count="53">
    <mergeCell ref="O24:R24"/>
    <mergeCell ref="U23:X23"/>
    <mergeCell ref="U24:X24"/>
    <mergeCell ref="Y24:AB24"/>
    <mergeCell ref="AE23:AI23"/>
    <mergeCell ref="AO23:AO24"/>
    <mergeCell ref="Y21:AB21"/>
    <mergeCell ref="AE21:AI21"/>
    <mergeCell ref="AJ21:AN21"/>
    <mergeCell ref="S23:S24"/>
    <mergeCell ref="AC23:AC24"/>
    <mergeCell ref="AJ24:AN24"/>
    <mergeCell ref="AO11:AO17"/>
    <mergeCell ref="A20:H20"/>
    <mergeCell ref="K20:R20"/>
    <mergeCell ref="U20:AB20"/>
    <mergeCell ref="AE20:AN20"/>
    <mergeCell ref="E12:H12"/>
    <mergeCell ref="O12:R12"/>
    <mergeCell ref="AJ17:AN17"/>
    <mergeCell ref="A21:D21"/>
    <mergeCell ref="E21:H21"/>
    <mergeCell ref="K21:N21"/>
    <mergeCell ref="O21:R21"/>
    <mergeCell ref="U21:X21"/>
    <mergeCell ref="Y9:AB9"/>
    <mergeCell ref="AE9:AI9"/>
    <mergeCell ref="AJ9:AN9"/>
    <mergeCell ref="S11:S12"/>
    <mergeCell ref="AC11:AC12"/>
    <mergeCell ref="Y12:AB12"/>
    <mergeCell ref="AE5:AO5"/>
    <mergeCell ref="A8:H8"/>
    <mergeCell ref="K8:R8"/>
    <mergeCell ref="U8:AB8"/>
    <mergeCell ref="AE8:AN8"/>
    <mergeCell ref="U5:AC5"/>
    <mergeCell ref="A9:D9"/>
    <mergeCell ref="E9:H9"/>
    <mergeCell ref="K9:N9"/>
    <mergeCell ref="O9:R9"/>
    <mergeCell ref="U9:X9"/>
    <mergeCell ref="A1:S1"/>
    <mergeCell ref="A2:T2"/>
    <mergeCell ref="A3:J3"/>
    <mergeCell ref="A5:J5"/>
    <mergeCell ref="K5:T5"/>
    <mergeCell ref="A23:D23"/>
    <mergeCell ref="E24:H24"/>
    <mergeCell ref="A24:D24"/>
    <mergeCell ref="K23:N23"/>
    <mergeCell ref="K24:N24"/>
    <mergeCell ref="I23:I24"/>
  </mergeCells>
  <phoneticPr fontId="4" type="noConversion"/>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topLeftCell="A34" zoomScale="85" zoomScaleNormal="85" workbookViewId="0"/>
  </sheetViews>
  <sheetFormatPr defaultColWidth="35" defaultRowHeight="14.25"/>
  <cols>
    <col min="1" max="1" width="7.28515625" style="1" bestFit="1" customWidth="1"/>
    <col min="2" max="2" width="21.42578125" style="157" bestFit="1" customWidth="1"/>
    <col min="3" max="3" width="8.140625" style="240" bestFit="1" customWidth="1"/>
    <col min="4" max="4" width="9.7109375" style="157" bestFit="1" customWidth="1"/>
    <col min="5" max="5" width="21" style="157" bestFit="1" customWidth="1"/>
    <col min="6" max="6" width="10.140625" style="157" bestFit="1" customWidth="1"/>
    <col min="7" max="7" width="5.5703125" style="157" bestFit="1" customWidth="1"/>
    <col min="8" max="8" width="9.5703125" style="157" bestFit="1" customWidth="1"/>
    <col min="9" max="10" width="14.5703125" style="157" bestFit="1" customWidth="1"/>
    <col min="11" max="11" width="14.28515625" style="158" bestFit="1" customWidth="1"/>
    <col min="12" max="13" width="14.28515625" style="1" bestFit="1" customWidth="1"/>
    <col min="14" max="16357" width="35" style="1"/>
    <col min="16358" max="16358" width="35" style="1" customWidth="1"/>
    <col min="16359" max="16384" width="35" style="1"/>
  </cols>
  <sheetData>
    <row r="1" spans="1:13" ht="18">
      <c r="A1" s="74" t="s">
        <v>1154</v>
      </c>
      <c r="B1" s="74"/>
      <c r="C1" s="74"/>
      <c r="D1" s="74"/>
      <c r="E1" s="74"/>
      <c r="F1" s="74"/>
      <c r="G1" s="74"/>
      <c r="H1" s="74"/>
      <c r="I1" s="74"/>
      <c r="J1" s="74"/>
      <c r="K1" s="74"/>
      <c r="L1" s="74"/>
    </row>
    <row r="2" spans="1:13" ht="15.75">
      <c r="A2" s="36" t="s">
        <v>1155</v>
      </c>
      <c r="B2" s="36"/>
      <c r="C2" s="36"/>
      <c r="D2" s="36"/>
      <c r="E2" s="36"/>
      <c r="F2" s="36"/>
      <c r="G2" s="36"/>
      <c r="H2" s="36"/>
      <c r="I2" s="36"/>
      <c r="J2" s="36"/>
      <c r="K2" s="36"/>
      <c r="L2" s="36"/>
    </row>
    <row r="3" spans="1:13" ht="15">
      <c r="A3" s="1105" t="s">
        <v>275</v>
      </c>
      <c r="B3" s="1105"/>
      <c r="C3" s="1105"/>
      <c r="D3" s="1105"/>
      <c r="E3" s="1105"/>
      <c r="F3" s="1105"/>
      <c r="G3" s="1105"/>
      <c r="H3" s="1105"/>
      <c r="I3" s="1105"/>
      <c r="J3" s="1105"/>
      <c r="K3" s="1105"/>
      <c r="L3" s="1105"/>
    </row>
    <row r="6" spans="1:13" ht="18.75" thickBot="1">
      <c r="A6" s="1095" t="s">
        <v>1128</v>
      </c>
      <c r="B6" s="1095"/>
    </row>
    <row r="7" spans="1:13" ht="26.25" customHeight="1" thickBot="1">
      <c r="B7" s="1332" t="s">
        <v>582</v>
      </c>
      <c r="C7" s="1333"/>
      <c r="D7" s="1333"/>
      <c r="E7" s="1333"/>
      <c r="F7" s="1333"/>
      <c r="G7" s="1333"/>
      <c r="H7" s="1333"/>
      <c r="I7" s="1333"/>
      <c r="J7" s="1369"/>
      <c r="K7" s="1360" t="s">
        <v>2544</v>
      </c>
      <c r="L7" s="1361"/>
      <c r="M7" s="1362"/>
    </row>
    <row r="8" spans="1:13" ht="64.5" thickBot="1">
      <c r="B8" s="1393"/>
      <c r="C8" s="1394"/>
      <c r="D8" s="1394"/>
      <c r="E8" s="1394"/>
      <c r="F8" s="1394"/>
      <c r="G8" s="1394"/>
      <c r="H8" s="1394"/>
      <c r="I8" s="1394"/>
      <c r="J8" s="1395"/>
      <c r="K8" s="159" t="s">
        <v>2801</v>
      </c>
      <c r="L8" s="159" t="s">
        <v>2721</v>
      </c>
      <c r="M8" s="159" t="s">
        <v>2804</v>
      </c>
    </row>
    <row r="9" spans="1:13" ht="39" customHeight="1" thickBot="1">
      <c r="A9" s="241" t="s">
        <v>583</v>
      </c>
      <c r="B9" s="187" t="s">
        <v>584</v>
      </c>
      <c r="C9" s="242" t="s">
        <v>219</v>
      </c>
      <c r="D9" s="188" t="s">
        <v>251</v>
      </c>
      <c r="E9" s="188" t="s">
        <v>585</v>
      </c>
      <c r="F9" s="189" t="s">
        <v>586</v>
      </c>
      <c r="G9" s="559" t="s">
        <v>587</v>
      </c>
      <c r="H9" s="245" t="s">
        <v>588</v>
      </c>
      <c r="I9" s="163" t="s">
        <v>589</v>
      </c>
      <c r="J9" s="161" t="s">
        <v>590</v>
      </c>
      <c r="K9" s="1410" t="s">
        <v>1157</v>
      </c>
      <c r="L9" s="1411"/>
      <c r="M9" s="1412"/>
    </row>
    <row r="10" spans="1:13" ht="15.75" customHeight="1">
      <c r="A10" s="549"/>
      <c r="B10" s="202" t="s">
        <v>2701</v>
      </c>
      <c r="C10" s="412" t="s">
        <v>2720</v>
      </c>
      <c r="D10" s="550" t="s">
        <v>1388</v>
      </c>
      <c r="E10" s="229" t="s">
        <v>2722</v>
      </c>
      <c r="F10" s="192" t="s">
        <v>1213</v>
      </c>
      <c r="G10" s="206" t="s">
        <v>1393</v>
      </c>
      <c r="H10" s="206">
        <v>1</v>
      </c>
      <c r="I10" s="206">
        <v>0</v>
      </c>
      <c r="J10" s="530">
        <v>0</v>
      </c>
      <c r="K10" s="1413"/>
      <c r="L10" s="1389"/>
      <c r="M10" s="1334"/>
    </row>
    <row r="11" spans="1:13" ht="15.75" customHeight="1">
      <c r="A11" s="551"/>
      <c r="B11" s="531" t="s">
        <v>2701</v>
      </c>
      <c r="C11" s="532" t="s">
        <v>2720</v>
      </c>
      <c r="D11" s="536" t="s">
        <v>1393</v>
      </c>
      <c r="E11" s="533" t="s">
        <v>2722</v>
      </c>
      <c r="F11" s="194" t="s">
        <v>593</v>
      </c>
      <c r="G11" s="534" t="s">
        <v>1393</v>
      </c>
      <c r="H11" s="534">
        <v>1</v>
      </c>
      <c r="I11" s="534">
        <v>0</v>
      </c>
      <c r="J11" s="535">
        <v>0</v>
      </c>
      <c r="K11" s="1391"/>
      <c r="L11" s="1366"/>
      <c r="M11" s="1335"/>
    </row>
    <row r="12" spans="1:13" ht="15.75" customHeight="1">
      <c r="A12" s="551"/>
      <c r="B12" s="531" t="s">
        <v>2702</v>
      </c>
      <c r="C12" s="532" t="s">
        <v>2720</v>
      </c>
      <c r="D12" s="536" t="s">
        <v>1391</v>
      </c>
      <c r="E12" s="533" t="s">
        <v>2723</v>
      </c>
      <c r="F12" s="194" t="s">
        <v>593</v>
      </c>
      <c r="G12" s="534" t="s">
        <v>1393</v>
      </c>
      <c r="H12" s="534">
        <v>1</v>
      </c>
      <c r="I12" s="534">
        <v>0</v>
      </c>
      <c r="J12" s="535">
        <v>0</v>
      </c>
      <c r="K12" s="1391"/>
      <c r="L12" s="1366"/>
      <c r="M12" s="1335"/>
    </row>
    <row r="13" spans="1:13" ht="15.75" customHeight="1">
      <c r="A13" s="551"/>
      <c r="B13" s="531" t="s">
        <v>2703</v>
      </c>
      <c r="C13" s="532" t="s">
        <v>2720</v>
      </c>
      <c r="D13" s="536" t="s">
        <v>592</v>
      </c>
      <c r="E13" s="533" t="s">
        <v>2724</v>
      </c>
      <c r="F13" s="194" t="s">
        <v>593</v>
      </c>
      <c r="G13" s="534" t="s">
        <v>1393</v>
      </c>
      <c r="H13" s="534">
        <v>1</v>
      </c>
      <c r="I13" s="534">
        <v>0</v>
      </c>
      <c r="J13" s="535">
        <v>0</v>
      </c>
      <c r="K13" s="1391"/>
      <c r="L13" s="1366"/>
      <c r="M13" s="1335"/>
    </row>
    <row r="14" spans="1:13" ht="15.75" customHeight="1">
      <c r="A14" s="551"/>
      <c r="B14" s="531" t="s">
        <v>2703</v>
      </c>
      <c r="C14" s="532" t="s">
        <v>2720</v>
      </c>
      <c r="D14" s="536" t="s">
        <v>1405</v>
      </c>
      <c r="E14" s="533" t="s">
        <v>2724</v>
      </c>
      <c r="F14" s="194" t="s">
        <v>593</v>
      </c>
      <c r="G14" s="534" t="s">
        <v>1393</v>
      </c>
      <c r="H14" s="534">
        <v>1</v>
      </c>
      <c r="I14" s="534">
        <v>0</v>
      </c>
      <c r="J14" s="535">
        <v>0</v>
      </c>
      <c r="K14" s="1391"/>
      <c r="L14" s="1366"/>
      <c r="M14" s="1335"/>
    </row>
    <row r="15" spans="1:13" ht="15.75" customHeight="1">
      <c r="A15" s="551"/>
      <c r="B15" s="531" t="s">
        <v>2704</v>
      </c>
      <c r="C15" s="532" t="s">
        <v>2720</v>
      </c>
      <c r="D15" s="536" t="s">
        <v>1390</v>
      </c>
      <c r="E15" s="533" t="s">
        <v>2725</v>
      </c>
      <c r="F15" s="194" t="s">
        <v>593</v>
      </c>
      <c r="G15" s="534" t="s">
        <v>1393</v>
      </c>
      <c r="H15" s="534">
        <v>1</v>
      </c>
      <c r="I15" s="534">
        <v>0</v>
      </c>
      <c r="J15" s="535">
        <v>0</v>
      </c>
      <c r="K15" s="1391"/>
      <c r="L15" s="1366"/>
      <c r="M15" s="1335"/>
    </row>
    <row r="16" spans="1:13" ht="15.75" customHeight="1">
      <c r="A16" s="551"/>
      <c r="B16" s="531" t="s">
        <v>2704</v>
      </c>
      <c r="C16" s="532" t="s">
        <v>2720</v>
      </c>
      <c r="D16" s="536" t="s">
        <v>1389</v>
      </c>
      <c r="E16" s="533" t="s">
        <v>2725</v>
      </c>
      <c r="F16" s="194" t="s">
        <v>593</v>
      </c>
      <c r="G16" s="534" t="s">
        <v>1393</v>
      </c>
      <c r="H16" s="534">
        <v>1</v>
      </c>
      <c r="I16" s="534">
        <v>0</v>
      </c>
      <c r="J16" s="535">
        <v>0</v>
      </c>
      <c r="K16" s="1391"/>
      <c r="L16" s="1366"/>
      <c r="M16" s="1335"/>
    </row>
    <row r="17" spans="1:13" ht="15.75" customHeight="1">
      <c r="A17" s="551"/>
      <c r="B17" s="531" t="s">
        <v>2705</v>
      </c>
      <c r="C17" s="532" t="s">
        <v>2720</v>
      </c>
      <c r="D17" s="536" t="s">
        <v>1391</v>
      </c>
      <c r="E17" s="533" t="s">
        <v>2726</v>
      </c>
      <c r="F17" s="194" t="s">
        <v>593</v>
      </c>
      <c r="G17" s="534" t="s">
        <v>1393</v>
      </c>
      <c r="H17" s="534">
        <v>1</v>
      </c>
      <c r="I17" s="534">
        <v>0</v>
      </c>
      <c r="J17" s="535">
        <v>0</v>
      </c>
      <c r="K17" s="1391"/>
      <c r="L17" s="1366"/>
      <c r="M17" s="1335"/>
    </row>
    <row r="18" spans="1:13" ht="15.75" customHeight="1">
      <c r="A18" s="551"/>
      <c r="B18" s="531" t="s">
        <v>2706</v>
      </c>
      <c r="C18" s="532" t="s">
        <v>2720</v>
      </c>
      <c r="D18" s="536" t="s">
        <v>1389</v>
      </c>
      <c r="E18" s="533" t="s">
        <v>2727</v>
      </c>
      <c r="F18" s="194" t="s">
        <v>593</v>
      </c>
      <c r="G18" s="534" t="s">
        <v>1393</v>
      </c>
      <c r="H18" s="534">
        <v>1</v>
      </c>
      <c r="I18" s="534">
        <v>0</v>
      </c>
      <c r="J18" s="535">
        <v>0</v>
      </c>
      <c r="K18" s="1391"/>
      <c r="L18" s="1366"/>
      <c r="M18" s="1335"/>
    </row>
    <row r="19" spans="1:13" ht="15.75" customHeight="1">
      <c r="A19" s="551"/>
      <c r="B19" s="531" t="s">
        <v>2706</v>
      </c>
      <c r="C19" s="532" t="s">
        <v>2720</v>
      </c>
      <c r="D19" s="536" t="s">
        <v>1390</v>
      </c>
      <c r="E19" s="533" t="s">
        <v>2727</v>
      </c>
      <c r="F19" s="194" t="s">
        <v>593</v>
      </c>
      <c r="G19" s="534" t="s">
        <v>1393</v>
      </c>
      <c r="H19" s="534">
        <v>1</v>
      </c>
      <c r="I19" s="534">
        <v>0</v>
      </c>
      <c r="J19" s="535">
        <v>0</v>
      </c>
      <c r="K19" s="1391"/>
      <c r="L19" s="1366"/>
      <c r="M19" s="1335"/>
    </row>
    <row r="20" spans="1:13" ht="15.75" customHeight="1">
      <c r="A20" s="551"/>
      <c r="B20" s="531" t="s">
        <v>2707</v>
      </c>
      <c r="C20" s="532" t="s">
        <v>2720</v>
      </c>
      <c r="D20" s="536" t="s">
        <v>1405</v>
      </c>
      <c r="E20" s="533" t="s">
        <v>2728</v>
      </c>
      <c r="F20" s="194" t="s">
        <v>593</v>
      </c>
      <c r="G20" s="534" t="s">
        <v>1393</v>
      </c>
      <c r="H20" s="534">
        <v>1</v>
      </c>
      <c r="I20" s="534">
        <v>0</v>
      </c>
      <c r="J20" s="535">
        <v>0</v>
      </c>
      <c r="K20" s="1391"/>
      <c r="L20" s="1366"/>
      <c r="M20" s="1335"/>
    </row>
    <row r="21" spans="1:13" ht="15.75" customHeight="1">
      <c r="A21" s="551"/>
      <c r="B21" s="531" t="s">
        <v>2707</v>
      </c>
      <c r="C21" s="532" t="s">
        <v>2720</v>
      </c>
      <c r="D21" s="536" t="s">
        <v>592</v>
      </c>
      <c r="E21" s="533" t="s">
        <v>2728</v>
      </c>
      <c r="F21" s="194" t="s">
        <v>593</v>
      </c>
      <c r="G21" s="534" t="s">
        <v>1393</v>
      </c>
      <c r="H21" s="534">
        <v>1</v>
      </c>
      <c r="I21" s="534">
        <v>0</v>
      </c>
      <c r="J21" s="535">
        <v>0</v>
      </c>
      <c r="K21" s="1391"/>
      <c r="L21" s="1366"/>
      <c r="M21" s="1335"/>
    </row>
    <row r="22" spans="1:13" ht="15.75" customHeight="1">
      <c r="A22" s="551"/>
      <c r="B22" s="531" t="s">
        <v>2708</v>
      </c>
      <c r="C22" s="532" t="s">
        <v>2720</v>
      </c>
      <c r="D22" s="536" t="s">
        <v>1391</v>
      </c>
      <c r="E22" s="533" t="s">
        <v>2729</v>
      </c>
      <c r="F22" s="194" t="s">
        <v>593</v>
      </c>
      <c r="G22" s="534" t="s">
        <v>1393</v>
      </c>
      <c r="H22" s="534">
        <v>1</v>
      </c>
      <c r="I22" s="534">
        <v>0</v>
      </c>
      <c r="J22" s="535">
        <v>0</v>
      </c>
      <c r="K22" s="1391"/>
      <c r="L22" s="1366"/>
      <c r="M22" s="1335"/>
    </row>
    <row r="23" spans="1:13" ht="15.75" customHeight="1">
      <c r="A23" s="551"/>
      <c r="B23" s="531" t="s">
        <v>2709</v>
      </c>
      <c r="C23" s="532" t="s">
        <v>2720</v>
      </c>
      <c r="D23" s="536" t="s">
        <v>1393</v>
      </c>
      <c r="E23" s="533" t="s">
        <v>2730</v>
      </c>
      <c r="F23" s="194" t="s">
        <v>593</v>
      </c>
      <c r="G23" s="534" t="s">
        <v>1393</v>
      </c>
      <c r="H23" s="534">
        <v>1</v>
      </c>
      <c r="I23" s="534">
        <v>0</v>
      </c>
      <c r="J23" s="535">
        <v>0</v>
      </c>
      <c r="K23" s="1391"/>
      <c r="L23" s="1366"/>
      <c r="M23" s="1335"/>
    </row>
    <row r="24" spans="1:13" ht="15.75" customHeight="1">
      <c r="A24" s="551"/>
      <c r="B24" s="531" t="s">
        <v>2709</v>
      </c>
      <c r="C24" s="532" t="s">
        <v>2720</v>
      </c>
      <c r="D24" s="536" t="s">
        <v>1388</v>
      </c>
      <c r="E24" s="533" t="s">
        <v>2730</v>
      </c>
      <c r="F24" s="194" t="s">
        <v>593</v>
      </c>
      <c r="G24" s="534" t="s">
        <v>1393</v>
      </c>
      <c r="H24" s="534">
        <v>1</v>
      </c>
      <c r="I24" s="534">
        <v>0</v>
      </c>
      <c r="J24" s="535">
        <v>0</v>
      </c>
      <c r="K24" s="1391"/>
      <c r="L24" s="1366"/>
      <c r="M24" s="1335"/>
    </row>
    <row r="25" spans="1:13" ht="15.75" customHeight="1">
      <c r="A25" s="551"/>
      <c r="B25" s="531" t="s">
        <v>2710</v>
      </c>
      <c r="C25" s="532" t="s">
        <v>2720</v>
      </c>
      <c r="D25" s="536" t="s">
        <v>1391</v>
      </c>
      <c r="E25" s="533" t="s">
        <v>2731</v>
      </c>
      <c r="F25" s="194" t="s">
        <v>593</v>
      </c>
      <c r="G25" s="534" t="s">
        <v>1393</v>
      </c>
      <c r="H25" s="534">
        <v>1</v>
      </c>
      <c r="I25" s="534">
        <v>0</v>
      </c>
      <c r="J25" s="535">
        <v>0</v>
      </c>
      <c r="K25" s="1391"/>
      <c r="L25" s="1366"/>
      <c r="M25" s="1335"/>
    </row>
    <row r="26" spans="1:13" ht="15.75" customHeight="1">
      <c r="A26" s="551"/>
      <c r="B26" s="531" t="s">
        <v>2711</v>
      </c>
      <c r="C26" s="532" t="s">
        <v>2720</v>
      </c>
      <c r="D26" s="536" t="s">
        <v>1391</v>
      </c>
      <c r="E26" s="533" t="s">
        <v>2732</v>
      </c>
      <c r="F26" s="194" t="s">
        <v>593</v>
      </c>
      <c r="G26" s="534" t="s">
        <v>1393</v>
      </c>
      <c r="H26" s="534">
        <v>1</v>
      </c>
      <c r="I26" s="534">
        <v>0</v>
      </c>
      <c r="J26" s="535">
        <v>0</v>
      </c>
      <c r="K26" s="1391"/>
      <c r="L26" s="1366"/>
      <c r="M26" s="1335"/>
    </row>
    <row r="27" spans="1:13" ht="15.75" customHeight="1">
      <c r="A27" s="551"/>
      <c r="B27" s="531" t="s">
        <v>2712</v>
      </c>
      <c r="C27" s="532" t="s">
        <v>2720</v>
      </c>
      <c r="D27" s="536" t="s">
        <v>1388</v>
      </c>
      <c r="E27" s="533" t="s">
        <v>2733</v>
      </c>
      <c r="F27" s="194" t="s">
        <v>593</v>
      </c>
      <c r="G27" s="534" t="s">
        <v>1393</v>
      </c>
      <c r="H27" s="534">
        <v>1</v>
      </c>
      <c r="I27" s="534">
        <v>0</v>
      </c>
      <c r="J27" s="535">
        <v>0</v>
      </c>
      <c r="K27" s="1391"/>
      <c r="L27" s="1366"/>
      <c r="M27" s="1335"/>
    </row>
    <row r="28" spans="1:13" ht="15.75" customHeight="1">
      <c r="A28" s="551"/>
      <c r="B28" s="531" t="s">
        <v>2712</v>
      </c>
      <c r="C28" s="532" t="s">
        <v>2720</v>
      </c>
      <c r="D28" s="536" t="s">
        <v>1393</v>
      </c>
      <c r="E28" s="533" t="s">
        <v>2733</v>
      </c>
      <c r="F28" s="194" t="s">
        <v>593</v>
      </c>
      <c r="G28" s="534" t="s">
        <v>1393</v>
      </c>
      <c r="H28" s="534">
        <v>1</v>
      </c>
      <c r="I28" s="534">
        <v>0</v>
      </c>
      <c r="J28" s="535">
        <v>0</v>
      </c>
      <c r="K28" s="1391"/>
      <c r="L28" s="1366"/>
      <c r="M28" s="1335"/>
    </row>
    <row r="29" spans="1:13" ht="15.75" customHeight="1">
      <c r="A29" s="551"/>
      <c r="B29" s="531" t="s">
        <v>2713</v>
      </c>
      <c r="C29" s="532" t="s">
        <v>2720</v>
      </c>
      <c r="D29" s="536" t="s">
        <v>1391</v>
      </c>
      <c r="E29" s="533" t="s">
        <v>2734</v>
      </c>
      <c r="F29" s="194" t="s">
        <v>593</v>
      </c>
      <c r="G29" s="534" t="s">
        <v>1393</v>
      </c>
      <c r="H29" s="534">
        <v>1</v>
      </c>
      <c r="I29" s="534">
        <v>0</v>
      </c>
      <c r="J29" s="535">
        <v>0</v>
      </c>
      <c r="K29" s="1391"/>
      <c r="L29" s="1366"/>
      <c r="M29" s="1335"/>
    </row>
    <row r="30" spans="1:13" ht="15.75" customHeight="1">
      <c r="A30" s="551"/>
      <c r="B30" s="531" t="s">
        <v>2714</v>
      </c>
      <c r="C30" s="532" t="s">
        <v>2720</v>
      </c>
      <c r="D30" s="536" t="s">
        <v>592</v>
      </c>
      <c r="E30" s="533" t="s">
        <v>2735</v>
      </c>
      <c r="F30" s="194" t="s">
        <v>593</v>
      </c>
      <c r="G30" s="534" t="s">
        <v>1393</v>
      </c>
      <c r="H30" s="534">
        <v>1</v>
      </c>
      <c r="I30" s="534">
        <v>0</v>
      </c>
      <c r="J30" s="535">
        <v>0</v>
      </c>
      <c r="K30" s="1391"/>
      <c r="L30" s="1366"/>
      <c r="M30" s="1335"/>
    </row>
    <row r="31" spans="1:13" ht="15.75" customHeight="1">
      <c r="A31" s="551"/>
      <c r="B31" s="531" t="s">
        <v>2714</v>
      </c>
      <c r="C31" s="532" t="s">
        <v>2720</v>
      </c>
      <c r="D31" s="536" t="s">
        <v>1405</v>
      </c>
      <c r="E31" s="533" t="s">
        <v>2735</v>
      </c>
      <c r="F31" s="194" t="s">
        <v>593</v>
      </c>
      <c r="G31" s="534" t="s">
        <v>1393</v>
      </c>
      <c r="H31" s="534">
        <v>1</v>
      </c>
      <c r="I31" s="534">
        <v>0</v>
      </c>
      <c r="J31" s="535">
        <v>0</v>
      </c>
      <c r="K31" s="1391"/>
      <c r="L31" s="1366"/>
      <c r="M31" s="1335"/>
    </row>
    <row r="32" spans="1:13" ht="15.75" customHeight="1">
      <c r="A32" s="551"/>
      <c r="B32" s="531" t="s">
        <v>2715</v>
      </c>
      <c r="C32" s="532" t="s">
        <v>2720</v>
      </c>
      <c r="D32" s="536" t="s">
        <v>1390</v>
      </c>
      <c r="E32" s="533" t="s">
        <v>2736</v>
      </c>
      <c r="F32" s="194" t="s">
        <v>593</v>
      </c>
      <c r="G32" s="534" t="s">
        <v>1393</v>
      </c>
      <c r="H32" s="534">
        <v>1</v>
      </c>
      <c r="I32" s="534">
        <v>0</v>
      </c>
      <c r="J32" s="535">
        <v>0</v>
      </c>
      <c r="K32" s="1391"/>
      <c r="L32" s="1366"/>
      <c r="M32" s="1335"/>
    </row>
    <row r="33" spans="1:13" ht="15.75" customHeight="1">
      <c r="A33" s="551"/>
      <c r="B33" s="531" t="s">
        <v>2715</v>
      </c>
      <c r="C33" s="532" t="s">
        <v>2720</v>
      </c>
      <c r="D33" s="536" t="s">
        <v>1389</v>
      </c>
      <c r="E33" s="533" t="s">
        <v>2736</v>
      </c>
      <c r="F33" s="194" t="s">
        <v>593</v>
      </c>
      <c r="G33" s="534" t="s">
        <v>1393</v>
      </c>
      <c r="H33" s="534">
        <v>1</v>
      </c>
      <c r="I33" s="534">
        <v>0</v>
      </c>
      <c r="J33" s="535">
        <v>0</v>
      </c>
      <c r="K33" s="1391"/>
      <c r="L33" s="1366"/>
      <c r="M33" s="1335"/>
    </row>
    <row r="34" spans="1:13" ht="15.75" customHeight="1">
      <c r="A34" s="551"/>
      <c r="B34" s="531" t="s">
        <v>2716</v>
      </c>
      <c r="C34" s="532" t="s">
        <v>2720</v>
      </c>
      <c r="D34" s="536" t="s">
        <v>1391</v>
      </c>
      <c r="E34" s="533" t="s">
        <v>2737</v>
      </c>
      <c r="F34" s="194" t="s">
        <v>593</v>
      </c>
      <c r="G34" s="534" t="s">
        <v>1393</v>
      </c>
      <c r="H34" s="534">
        <v>1</v>
      </c>
      <c r="I34" s="534">
        <v>0</v>
      </c>
      <c r="J34" s="535">
        <v>0</v>
      </c>
      <c r="K34" s="1391"/>
      <c r="L34" s="1366"/>
      <c r="M34" s="1335"/>
    </row>
    <row r="35" spans="1:13" ht="15.75" customHeight="1">
      <c r="A35" s="551"/>
      <c r="B35" s="531" t="s">
        <v>2717</v>
      </c>
      <c r="C35" s="532" t="s">
        <v>2720</v>
      </c>
      <c r="D35" s="536" t="s">
        <v>1389</v>
      </c>
      <c r="E35" s="533" t="s">
        <v>2738</v>
      </c>
      <c r="F35" s="194" t="s">
        <v>593</v>
      </c>
      <c r="G35" s="534" t="s">
        <v>1393</v>
      </c>
      <c r="H35" s="534">
        <v>1</v>
      </c>
      <c r="I35" s="534">
        <v>0</v>
      </c>
      <c r="J35" s="535">
        <v>0</v>
      </c>
      <c r="K35" s="1391"/>
      <c r="L35" s="1366"/>
      <c r="M35" s="1335"/>
    </row>
    <row r="36" spans="1:13" ht="15.75" customHeight="1">
      <c r="A36" s="551"/>
      <c r="B36" s="531" t="s">
        <v>2717</v>
      </c>
      <c r="C36" s="532" t="s">
        <v>2720</v>
      </c>
      <c r="D36" s="536" t="s">
        <v>1390</v>
      </c>
      <c r="E36" s="533" t="s">
        <v>2738</v>
      </c>
      <c r="F36" s="194" t="s">
        <v>593</v>
      </c>
      <c r="G36" s="534" t="s">
        <v>1393</v>
      </c>
      <c r="H36" s="534">
        <v>1</v>
      </c>
      <c r="I36" s="534">
        <v>0</v>
      </c>
      <c r="J36" s="535">
        <v>0</v>
      </c>
      <c r="K36" s="1391"/>
      <c r="L36" s="1366"/>
      <c r="M36" s="1335"/>
    </row>
    <row r="37" spans="1:13" ht="15.75" customHeight="1">
      <c r="A37" s="551"/>
      <c r="B37" s="531" t="s">
        <v>2718</v>
      </c>
      <c r="C37" s="532" t="s">
        <v>2720</v>
      </c>
      <c r="D37" s="536" t="s">
        <v>1405</v>
      </c>
      <c r="E37" s="533" t="s">
        <v>2674</v>
      </c>
      <c r="F37" s="194" t="s">
        <v>593</v>
      </c>
      <c r="G37" s="534" t="s">
        <v>1393</v>
      </c>
      <c r="H37" s="534">
        <v>1</v>
      </c>
      <c r="I37" s="534">
        <v>0</v>
      </c>
      <c r="J37" s="535">
        <v>0</v>
      </c>
      <c r="K37" s="1391"/>
      <c r="L37" s="1366"/>
      <c r="M37" s="1335"/>
    </row>
    <row r="38" spans="1:13" ht="15.75" customHeight="1">
      <c r="A38" s="551"/>
      <c r="B38" s="531" t="s">
        <v>2718</v>
      </c>
      <c r="C38" s="532" t="s">
        <v>2720</v>
      </c>
      <c r="D38" s="536" t="s">
        <v>592</v>
      </c>
      <c r="E38" s="533" t="s">
        <v>2674</v>
      </c>
      <c r="F38" s="194" t="s">
        <v>593</v>
      </c>
      <c r="G38" s="534" t="s">
        <v>1393</v>
      </c>
      <c r="H38" s="534">
        <v>1</v>
      </c>
      <c r="I38" s="534">
        <v>0</v>
      </c>
      <c r="J38" s="535">
        <v>0</v>
      </c>
      <c r="K38" s="1391"/>
      <c r="L38" s="1366"/>
      <c r="M38" s="1335"/>
    </row>
    <row r="39" spans="1:13" ht="15.75" customHeight="1" thickBot="1">
      <c r="A39" s="556"/>
      <c r="B39" s="247" t="s">
        <v>2719</v>
      </c>
      <c r="C39" s="440" t="s">
        <v>2720</v>
      </c>
      <c r="D39" s="583" t="s">
        <v>1391</v>
      </c>
      <c r="E39" s="249" t="s">
        <v>2675</v>
      </c>
      <c r="F39" s="186" t="s">
        <v>593</v>
      </c>
      <c r="G39" s="250" t="s">
        <v>1393</v>
      </c>
      <c r="H39" s="250">
        <v>1</v>
      </c>
      <c r="I39" s="250">
        <v>0</v>
      </c>
      <c r="J39" s="584">
        <v>0</v>
      </c>
      <c r="K39" s="1392"/>
      <c r="L39" s="1368"/>
      <c r="M39" s="1336"/>
    </row>
    <row r="42" spans="1:13" ht="18.75" thickBot="1">
      <c r="A42" s="1095" t="s">
        <v>2293</v>
      </c>
      <c r="B42" s="1095"/>
    </row>
    <row r="43" spans="1:13" ht="26.25" customHeight="1" thickBot="1">
      <c r="B43" s="1332" t="s">
        <v>6</v>
      </c>
      <c r="C43" s="1333"/>
      <c r="D43" s="1333"/>
      <c r="E43" s="1333"/>
      <c r="F43" s="1333"/>
      <c r="G43" s="1333"/>
      <c r="H43" s="1333"/>
      <c r="I43" s="1333"/>
      <c r="J43" s="1369"/>
      <c r="K43" s="1360" t="s">
        <v>2740</v>
      </c>
      <c r="L43" s="1361"/>
      <c r="M43" s="1362"/>
    </row>
    <row r="44" spans="1:13" ht="64.5" thickBot="1">
      <c r="B44" s="1393"/>
      <c r="C44" s="1394"/>
      <c r="D44" s="1394"/>
      <c r="E44" s="1394"/>
      <c r="F44" s="1394"/>
      <c r="G44" s="1394"/>
      <c r="H44" s="1394"/>
      <c r="I44" s="1394"/>
      <c r="J44" s="1395"/>
      <c r="K44" s="159" t="s">
        <v>2800</v>
      </c>
      <c r="L44" s="159" t="s">
        <v>2739</v>
      </c>
      <c r="M44" s="159" t="s">
        <v>2805</v>
      </c>
    </row>
    <row r="45" spans="1:13" ht="39" customHeight="1" thickBot="1">
      <c r="A45" s="241" t="s">
        <v>583</v>
      </c>
      <c r="B45" s="187" t="s">
        <v>584</v>
      </c>
      <c r="C45" s="242" t="s">
        <v>219</v>
      </c>
      <c r="D45" s="188" t="s">
        <v>251</v>
      </c>
      <c r="E45" s="188" t="s">
        <v>585</v>
      </c>
      <c r="F45" s="189" t="s">
        <v>586</v>
      </c>
      <c r="G45" s="559" t="s">
        <v>587</v>
      </c>
      <c r="H45" s="245" t="s">
        <v>588</v>
      </c>
      <c r="I45" s="163" t="s">
        <v>589</v>
      </c>
      <c r="J45" s="161" t="s">
        <v>590</v>
      </c>
      <c r="K45" s="1410" t="s">
        <v>1039</v>
      </c>
      <c r="L45" s="1411"/>
      <c r="M45" s="1412"/>
    </row>
    <row r="46" spans="1:13" ht="15.75" customHeight="1">
      <c r="A46" s="549"/>
      <c r="B46" s="202" t="s">
        <v>2741</v>
      </c>
      <c r="C46" s="412" t="s">
        <v>1397</v>
      </c>
      <c r="D46" s="550" t="s">
        <v>1389</v>
      </c>
      <c r="E46" s="229" t="s">
        <v>2762</v>
      </c>
      <c r="F46" s="192" t="s">
        <v>599</v>
      </c>
      <c r="G46" s="206" t="s">
        <v>1389</v>
      </c>
      <c r="H46" s="206">
        <v>1</v>
      </c>
      <c r="I46" s="206">
        <v>0</v>
      </c>
      <c r="J46" s="530">
        <v>0</v>
      </c>
      <c r="K46" s="1413"/>
      <c r="L46" s="1389"/>
      <c r="M46" s="1334"/>
    </row>
    <row r="47" spans="1:13" ht="15.75" customHeight="1">
      <c r="A47" s="551"/>
      <c r="B47" s="531" t="s">
        <v>2742</v>
      </c>
      <c r="C47" s="532" t="s">
        <v>1397</v>
      </c>
      <c r="D47" s="536" t="s">
        <v>1389</v>
      </c>
      <c r="E47" s="533" t="s">
        <v>2763</v>
      </c>
      <c r="F47" s="194" t="s">
        <v>593</v>
      </c>
      <c r="G47" s="534" t="s">
        <v>1389</v>
      </c>
      <c r="H47" s="534">
        <v>1</v>
      </c>
      <c r="I47" s="534">
        <v>0</v>
      </c>
      <c r="J47" s="535">
        <v>0</v>
      </c>
      <c r="K47" s="1391"/>
      <c r="L47" s="1366"/>
      <c r="M47" s="1335"/>
    </row>
    <row r="48" spans="1:13" ht="15.75" customHeight="1">
      <c r="A48" s="551"/>
      <c r="B48" s="531" t="s">
        <v>2743</v>
      </c>
      <c r="C48" s="532" t="s">
        <v>1397</v>
      </c>
      <c r="D48" s="536" t="s">
        <v>1389</v>
      </c>
      <c r="E48" s="533" t="s">
        <v>2764</v>
      </c>
      <c r="F48" s="194" t="s">
        <v>593</v>
      </c>
      <c r="G48" s="534" t="s">
        <v>1389</v>
      </c>
      <c r="H48" s="534">
        <v>1</v>
      </c>
      <c r="I48" s="534">
        <v>0</v>
      </c>
      <c r="J48" s="535">
        <v>0</v>
      </c>
      <c r="K48" s="1391"/>
      <c r="L48" s="1366"/>
      <c r="M48" s="1335"/>
    </row>
    <row r="49" spans="1:13" ht="15.75" customHeight="1">
      <c r="A49" s="551"/>
      <c r="B49" s="531" t="s">
        <v>2744</v>
      </c>
      <c r="C49" s="532" t="s">
        <v>1397</v>
      </c>
      <c r="D49" s="536" t="s">
        <v>1389</v>
      </c>
      <c r="E49" s="533" t="s">
        <v>2765</v>
      </c>
      <c r="F49" s="194" t="s">
        <v>593</v>
      </c>
      <c r="G49" s="534" t="s">
        <v>1389</v>
      </c>
      <c r="H49" s="534">
        <v>1</v>
      </c>
      <c r="I49" s="534">
        <v>0</v>
      </c>
      <c r="J49" s="535">
        <v>0</v>
      </c>
      <c r="K49" s="1391"/>
      <c r="L49" s="1366"/>
      <c r="M49" s="1335"/>
    </row>
    <row r="50" spans="1:13" ht="15.75" customHeight="1">
      <c r="A50" s="551"/>
      <c r="B50" s="531" t="s">
        <v>2745</v>
      </c>
      <c r="C50" s="532" t="s">
        <v>1397</v>
      </c>
      <c r="D50" s="536" t="s">
        <v>1389</v>
      </c>
      <c r="E50" s="533" t="s">
        <v>2766</v>
      </c>
      <c r="F50" s="194" t="s">
        <v>593</v>
      </c>
      <c r="G50" s="534" t="s">
        <v>1389</v>
      </c>
      <c r="H50" s="534">
        <v>1</v>
      </c>
      <c r="I50" s="534">
        <v>0</v>
      </c>
      <c r="J50" s="535">
        <v>0</v>
      </c>
      <c r="K50" s="1391"/>
      <c r="L50" s="1366"/>
      <c r="M50" s="1335"/>
    </row>
    <row r="51" spans="1:13" ht="15.75" customHeight="1">
      <c r="A51" s="551"/>
      <c r="B51" s="531" t="s">
        <v>2746</v>
      </c>
      <c r="C51" s="532" t="s">
        <v>1397</v>
      </c>
      <c r="D51" s="536" t="s">
        <v>1389</v>
      </c>
      <c r="E51" s="533" t="s">
        <v>2767</v>
      </c>
      <c r="F51" s="194" t="s">
        <v>593</v>
      </c>
      <c r="G51" s="534" t="s">
        <v>1389</v>
      </c>
      <c r="H51" s="534">
        <v>1</v>
      </c>
      <c r="I51" s="534">
        <v>0</v>
      </c>
      <c r="J51" s="535">
        <v>0</v>
      </c>
      <c r="K51" s="1391"/>
      <c r="L51" s="1366"/>
      <c r="M51" s="1335"/>
    </row>
    <row r="52" spans="1:13" ht="15.75" customHeight="1">
      <c r="A52" s="551"/>
      <c r="B52" s="531" t="s">
        <v>2747</v>
      </c>
      <c r="C52" s="532" t="s">
        <v>1397</v>
      </c>
      <c r="D52" s="536" t="s">
        <v>1389</v>
      </c>
      <c r="E52" s="533" t="s">
        <v>2768</v>
      </c>
      <c r="F52" s="194" t="s">
        <v>593</v>
      </c>
      <c r="G52" s="534" t="s">
        <v>1389</v>
      </c>
      <c r="H52" s="534">
        <v>1</v>
      </c>
      <c r="I52" s="534">
        <v>0</v>
      </c>
      <c r="J52" s="535">
        <v>0</v>
      </c>
      <c r="K52" s="1391"/>
      <c r="L52" s="1366"/>
      <c r="M52" s="1335"/>
    </row>
    <row r="53" spans="1:13" ht="15.75" customHeight="1">
      <c r="A53" s="551"/>
      <c r="B53" s="531" t="s">
        <v>2748</v>
      </c>
      <c r="C53" s="532" t="s">
        <v>1397</v>
      </c>
      <c r="D53" s="536" t="s">
        <v>1389</v>
      </c>
      <c r="E53" s="533" t="s">
        <v>2769</v>
      </c>
      <c r="F53" s="194" t="s">
        <v>593</v>
      </c>
      <c r="G53" s="534" t="s">
        <v>1389</v>
      </c>
      <c r="H53" s="534">
        <v>1</v>
      </c>
      <c r="I53" s="534">
        <v>0</v>
      </c>
      <c r="J53" s="535">
        <v>0</v>
      </c>
      <c r="K53" s="1391"/>
      <c r="L53" s="1366"/>
      <c r="M53" s="1335"/>
    </row>
    <row r="54" spans="1:13" ht="15.75" customHeight="1">
      <c r="A54" s="551"/>
      <c r="B54" s="531" t="s">
        <v>2749</v>
      </c>
      <c r="C54" s="532" t="s">
        <v>1397</v>
      </c>
      <c r="D54" s="536" t="s">
        <v>1389</v>
      </c>
      <c r="E54" s="533" t="s">
        <v>2770</v>
      </c>
      <c r="F54" s="194" t="s">
        <v>593</v>
      </c>
      <c r="G54" s="534" t="s">
        <v>1389</v>
      </c>
      <c r="H54" s="534">
        <v>1</v>
      </c>
      <c r="I54" s="534">
        <v>0</v>
      </c>
      <c r="J54" s="535">
        <v>0</v>
      </c>
      <c r="K54" s="1391"/>
      <c r="L54" s="1366"/>
      <c r="M54" s="1335"/>
    </row>
    <row r="55" spans="1:13" ht="15.75" customHeight="1">
      <c r="A55" s="551"/>
      <c r="B55" s="531" t="s">
        <v>2750</v>
      </c>
      <c r="C55" s="532" t="s">
        <v>1397</v>
      </c>
      <c r="D55" s="536" t="s">
        <v>1389</v>
      </c>
      <c r="E55" s="533" t="s">
        <v>2771</v>
      </c>
      <c r="F55" s="194" t="s">
        <v>593</v>
      </c>
      <c r="G55" s="534" t="s">
        <v>1389</v>
      </c>
      <c r="H55" s="534">
        <v>1</v>
      </c>
      <c r="I55" s="534">
        <v>0</v>
      </c>
      <c r="J55" s="535">
        <v>0</v>
      </c>
      <c r="K55" s="1391"/>
      <c r="L55" s="1366"/>
      <c r="M55" s="1335"/>
    </row>
    <row r="56" spans="1:13" ht="15.75" customHeight="1">
      <c r="A56" s="551"/>
      <c r="B56" s="531" t="s">
        <v>2751</v>
      </c>
      <c r="C56" s="532" t="s">
        <v>1397</v>
      </c>
      <c r="D56" s="536" t="s">
        <v>1389</v>
      </c>
      <c r="E56" s="533" t="s">
        <v>2772</v>
      </c>
      <c r="F56" s="194" t="s">
        <v>593</v>
      </c>
      <c r="G56" s="534" t="s">
        <v>1389</v>
      </c>
      <c r="H56" s="534">
        <v>1</v>
      </c>
      <c r="I56" s="534">
        <v>0</v>
      </c>
      <c r="J56" s="535">
        <v>0</v>
      </c>
      <c r="K56" s="1391"/>
      <c r="L56" s="1366"/>
      <c r="M56" s="1335"/>
    </row>
    <row r="57" spans="1:13" ht="15.75" customHeight="1">
      <c r="A57" s="551"/>
      <c r="B57" s="531" t="s">
        <v>2752</v>
      </c>
      <c r="C57" s="532" t="s">
        <v>1397</v>
      </c>
      <c r="D57" s="536" t="s">
        <v>1389</v>
      </c>
      <c r="E57" s="533" t="s">
        <v>2773</v>
      </c>
      <c r="F57" s="194" t="s">
        <v>593</v>
      </c>
      <c r="G57" s="534" t="s">
        <v>1389</v>
      </c>
      <c r="H57" s="534">
        <v>1</v>
      </c>
      <c r="I57" s="534">
        <v>0</v>
      </c>
      <c r="J57" s="535">
        <v>0</v>
      </c>
      <c r="K57" s="1391"/>
      <c r="L57" s="1366"/>
      <c r="M57" s="1335"/>
    </row>
    <row r="58" spans="1:13" ht="15.75" customHeight="1">
      <c r="A58" s="551"/>
      <c r="B58" s="531" t="s">
        <v>2753</v>
      </c>
      <c r="C58" s="532" t="s">
        <v>1397</v>
      </c>
      <c r="D58" s="536" t="s">
        <v>1389</v>
      </c>
      <c r="E58" s="533" t="s">
        <v>2774</v>
      </c>
      <c r="F58" s="194" t="s">
        <v>593</v>
      </c>
      <c r="G58" s="534" t="s">
        <v>1389</v>
      </c>
      <c r="H58" s="534">
        <v>1</v>
      </c>
      <c r="I58" s="534">
        <v>0</v>
      </c>
      <c r="J58" s="535">
        <v>0</v>
      </c>
      <c r="K58" s="1391"/>
      <c r="L58" s="1366"/>
      <c r="M58" s="1335"/>
    </row>
    <row r="59" spans="1:13" ht="15.75" customHeight="1">
      <c r="A59" s="551"/>
      <c r="B59" s="531" t="s">
        <v>2754</v>
      </c>
      <c r="C59" s="532" t="s">
        <v>1397</v>
      </c>
      <c r="D59" s="536" t="s">
        <v>1389</v>
      </c>
      <c r="E59" s="533" t="s">
        <v>2775</v>
      </c>
      <c r="F59" s="194" t="s">
        <v>593</v>
      </c>
      <c r="G59" s="534" t="s">
        <v>1389</v>
      </c>
      <c r="H59" s="534">
        <v>1</v>
      </c>
      <c r="I59" s="534">
        <v>0</v>
      </c>
      <c r="J59" s="535">
        <v>0</v>
      </c>
      <c r="K59" s="1391"/>
      <c r="L59" s="1366"/>
      <c r="M59" s="1335"/>
    </row>
    <row r="60" spans="1:13" ht="15.75" customHeight="1">
      <c r="A60" s="551"/>
      <c r="B60" s="531" t="s">
        <v>2755</v>
      </c>
      <c r="C60" s="532" t="s">
        <v>1397</v>
      </c>
      <c r="D60" s="536" t="s">
        <v>1389</v>
      </c>
      <c r="E60" s="533" t="s">
        <v>2776</v>
      </c>
      <c r="F60" s="194" t="s">
        <v>593</v>
      </c>
      <c r="G60" s="534" t="s">
        <v>1389</v>
      </c>
      <c r="H60" s="534">
        <v>1</v>
      </c>
      <c r="I60" s="534">
        <v>0</v>
      </c>
      <c r="J60" s="535">
        <v>0</v>
      </c>
      <c r="K60" s="1391"/>
      <c r="L60" s="1366"/>
      <c r="M60" s="1335"/>
    </row>
    <row r="61" spans="1:13" ht="15.75" customHeight="1">
      <c r="A61" s="551"/>
      <c r="B61" s="531" t="s">
        <v>2756</v>
      </c>
      <c r="C61" s="532" t="s">
        <v>1397</v>
      </c>
      <c r="D61" s="536" t="s">
        <v>1389</v>
      </c>
      <c r="E61" s="533" t="s">
        <v>2777</v>
      </c>
      <c r="F61" s="194" t="s">
        <v>593</v>
      </c>
      <c r="G61" s="534" t="s">
        <v>1389</v>
      </c>
      <c r="H61" s="534">
        <v>1</v>
      </c>
      <c r="I61" s="534">
        <v>0</v>
      </c>
      <c r="J61" s="535">
        <v>0</v>
      </c>
      <c r="K61" s="1391"/>
      <c r="L61" s="1366"/>
      <c r="M61" s="1335"/>
    </row>
    <row r="62" spans="1:13" ht="15.75" customHeight="1">
      <c r="A62" s="551"/>
      <c r="B62" s="531" t="s">
        <v>2757</v>
      </c>
      <c r="C62" s="532" t="s">
        <v>1397</v>
      </c>
      <c r="D62" s="536" t="s">
        <v>1389</v>
      </c>
      <c r="E62" s="533" t="s">
        <v>2778</v>
      </c>
      <c r="F62" s="194" t="s">
        <v>593</v>
      </c>
      <c r="G62" s="534" t="s">
        <v>1389</v>
      </c>
      <c r="H62" s="534">
        <v>1</v>
      </c>
      <c r="I62" s="534">
        <v>0</v>
      </c>
      <c r="J62" s="535">
        <v>0</v>
      </c>
      <c r="K62" s="1391"/>
      <c r="L62" s="1366"/>
      <c r="M62" s="1335"/>
    </row>
    <row r="63" spans="1:13" ht="15.75" customHeight="1">
      <c r="A63" s="551"/>
      <c r="B63" s="531" t="s">
        <v>2758</v>
      </c>
      <c r="C63" s="532" t="s">
        <v>1397</v>
      </c>
      <c r="D63" s="536" t="s">
        <v>1389</v>
      </c>
      <c r="E63" s="533" t="s">
        <v>2779</v>
      </c>
      <c r="F63" s="194" t="s">
        <v>593</v>
      </c>
      <c r="G63" s="534" t="s">
        <v>1389</v>
      </c>
      <c r="H63" s="534">
        <v>1</v>
      </c>
      <c r="I63" s="534">
        <v>0</v>
      </c>
      <c r="J63" s="535">
        <v>0</v>
      </c>
      <c r="K63" s="1391"/>
      <c r="L63" s="1366"/>
      <c r="M63" s="1335"/>
    </row>
    <row r="64" spans="1:13" ht="15.75" customHeight="1">
      <c r="A64" s="551"/>
      <c r="B64" s="531" t="s">
        <v>2759</v>
      </c>
      <c r="C64" s="532" t="s">
        <v>1397</v>
      </c>
      <c r="D64" s="536" t="s">
        <v>1389</v>
      </c>
      <c r="E64" s="533" t="s">
        <v>2780</v>
      </c>
      <c r="F64" s="194" t="s">
        <v>593</v>
      </c>
      <c r="G64" s="534" t="s">
        <v>1389</v>
      </c>
      <c r="H64" s="534">
        <v>1</v>
      </c>
      <c r="I64" s="534">
        <v>0</v>
      </c>
      <c r="J64" s="535">
        <v>0</v>
      </c>
      <c r="K64" s="1391"/>
      <c r="L64" s="1366"/>
      <c r="M64" s="1335"/>
    </row>
    <row r="65" spans="1:13" ht="15.75" customHeight="1">
      <c r="A65" s="551"/>
      <c r="B65" s="531" t="s">
        <v>2760</v>
      </c>
      <c r="C65" s="532" t="s">
        <v>1397</v>
      </c>
      <c r="D65" s="536" t="s">
        <v>1389</v>
      </c>
      <c r="E65" s="533" t="s">
        <v>2781</v>
      </c>
      <c r="F65" s="194" t="s">
        <v>593</v>
      </c>
      <c r="G65" s="534" t="s">
        <v>1389</v>
      </c>
      <c r="H65" s="534">
        <v>1</v>
      </c>
      <c r="I65" s="534">
        <v>0</v>
      </c>
      <c r="J65" s="535">
        <v>0</v>
      </c>
      <c r="K65" s="1391"/>
      <c r="L65" s="1366"/>
      <c r="M65" s="1335"/>
    </row>
    <row r="66" spans="1:13" ht="15.75" customHeight="1" thickBot="1">
      <c r="A66" s="556"/>
      <c r="B66" s="247" t="s">
        <v>2761</v>
      </c>
      <c r="C66" s="440" t="s">
        <v>1397</v>
      </c>
      <c r="D66" s="583" t="s">
        <v>1389</v>
      </c>
      <c r="E66" s="249" t="s">
        <v>2782</v>
      </c>
      <c r="F66" s="186" t="s">
        <v>593</v>
      </c>
      <c r="G66" s="250" t="s">
        <v>1389</v>
      </c>
      <c r="H66" s="250">
        <v>1</v>
      </c>
      <c r="I66" s="250">
        <v>0</v>
      </c>
      <c r="J66" s="584">
        <v>0</v>
      </c>
      <c r="K66" s="1392"/>
      <c r="L66" s="1368"/>
      <c r="M66" s="1336"/>
    </row>
    <row r="69" spans="1:13" ht="18.75" thickBot="1">
      <c r="A69" s="1095" t="s">
        <v>2324</v>
      </c>
      <c r="B69" s="1095"/>
    </row>
    <row r="70" spans="1:13" ht="26.25" customHeight="1" thickBot="1">
      <c r="B70" s="1332" t="s">
        <v>7</v>
      </c>
      <c r="C70" s="1333"/>
      <c r="D70" s="1333"/>
      <c r="E70" s="1333"/>
      <c r="F70" s="1333"/>
      <c r="G70" s="1333"/>
      <c r="H70" s="1333"/>
      <c r="I70" s="1333"/>
      <c r="J70" s="1369"/>
      <c r="K70" s="1360" t="s">
        <v>2325</v>
      </c>
      <c r="L70" s="1361"/>
      <c r="M70" s="1362"/>
    </row>
    <row r="71" spans="1:13" ht="64.5" thickBot="1">
      <c r="B71" s="1393"/>
      <c r="C71" s="1394"/>
      <c r="D71" s="1394"/>
      <c r="E71" s="1394"/>
      <c r="F71" s="1394"/>
      <c r="G71" s="1394"/>
      <c r="H71" s="1394"/>
      <c r="I71" s="1394"/>
      <c r="J71" s="1395"/>
      <c r="K71" s="159" t="s">
        <v>2799</v>
      </c>
      <c r="L71" s="159" t="s">
        <v>2798</v>
      </c>
      <c r="M71" s="159" t="s">
        <v>2806</v>
      </c>
    </row>
    <row r="72" spans="1:13" ht="39" customHeight="1" thickBot="1">
      <c r="A72" s="241" t="s">
        <v>583</v>
      </c>
      <c r="B72" s="187" t="s">
        <v>584</v>
      </c>
      <c r="C72" s="242" t="s">
        <v>219</v>
      </c>
      <c r="D72" s="188" t="s">
        <v>251</v>
      </c>
      <c r="E72" s="188" t="s">
        <v>585</v>
      </c>
      <c r="F72" s="189" t="s">
        <v>586</v>
      </c>
      <c r="G72" s="559" t="s">
        <v>587</v>
      </c>
      <c r="H72" s="245" t="s">
        <v>588</v>
      </c>
      <c r="I72" s="163" t="s">
        <v>589</v>
      </c>
      <c r="J72" s="161" t="s">
        <v>590</v>
      </c>
      <c r="K72" s="1410" t="s">
        <v>1039</v>
      </c>
      <c r="L72" s="1411"/>
      <c r="M72" s="1412"/>
    </row>
    <row r="73" spans="1:13" ht="15.75" customHeight="1">
      <c r="A73" s="549"/>
      <c r="B73" s="202" t="s">
        <v>2783</v>
      </c>
      <c r="C73" s="412" t="s">
        <v>2561</v>
      </c>
      <c r="D73" s="550" t="s">
        <v>1391</v>
      </c>
      <c r="E73" s="229" t="s">
        <v>2791</v>
      </c>
      <c r="F73" s="192" t="s">
        <v>599</v>
      </c>
      <c r="G73" s="206" t="s">
        <v>1389</v>
      </c>
      <c r="H73" s="206">
        <v>1</v>
      </c>
      <c r="I73" s="206">
        <v>0</v>
      </c>
      <c r="J73" s="530">
        <v>0</v>
      </c>
      <c r="K73" s="1413"/>
      <c r="L73" s="1389"/>
      <c r="M73" s="1334"/>
    </row>
    <row r="74" spans="1:13" ht="15.75" customHeight="1">
      <c r="A74" s="551"/>
      <c r="B74" s="531" t="s">
        <v>2783</v>
      </c>
      <c r="C74" s="532" t="s">
        <v>2561</v>
      </c>
      <c r="D74" s="536" t="s">
        <v>592</v>
      </c>
      <c r="E74" s="533" t="s">
        <v>2791</v>
      </c>
      <c r="F74" s="194" t="s">
        <v>593</v>
      </c>
      <c r="G74" s="534" t="s">
        <v>1389</v>
      </c>
      <c r="H74" s="534">
        <v>1</v>
      </c>
      <c r="I74" s="534">
        <v>0</v>
      </c>
      <c r="J74" s="535">
        <v>0</v>
      </c>
      <c r="K74" s="1391"/>
      <c r="L74" s="1366"/>
      <c r="M74" s="1335"/>
    </row>
    <row r="75" spans="1:13" ht="15.75" customHeight="1">
      <c r="A75" s="551"/>
      <c r="B75" s="531" t="s">
        <v>2784</v>
      </c>
      <c r="C75" s="532" t="s">
        <v>2561</v>
      </c>
      <c r="D75" s="536" t="s">
        <v>1387</v>
      </c>
      <c r="E75" s="533" t="s">
        <v>2792</v>
      </c>
      <c r="F75" s="194" t="s">
        <v>593</v>
      </c>
      <c r="G75" s="534" t="s">
        <v>1389</v>
      </c>
      <c r="H75" s="534">
        <v>1</v>
      </c>
      <c r="I75" s="534">
        <v>0</v>
      </c>
      <c r="J75" s="535">
        <v>0</v>
      </c>
      <c r="K75" s="1391"/>
      <c r="L75" s="1366"/>
      <c r="M75" s="1335"/>
    </row>
    <row r="76" spans="1:13" ht="15.75" customHeight="1">
      <c r="A76" s="551"/>
      <c r="B76" s="531" t="s">
        <v>2785</v>
      </c>
      <c r="C76" s="532" t="s">
        <v>2561</v>
      </c>
      <c r="D76" s="536" t="s">
        <v>1389</v>
      </c>
      <c r="E76" s="533" t="s">
        <v>2793</v>
      </c>
      <c r="F76" s="194" t="s">
        <v>593</v>
      </c>
      <c r="G76" s="534" t="s">
        <v>1389</v>
      </c>
      <c r="H76" s="534">
        <v>1</v>
      </c>
      <c r="I76" s="534">
        <v>0</v>
      </c>
      <c r="J76" s="535">
        <v>0</v>
      </c>
      <c r="K76" s="1391"/>
      <c r="L76" s="1366"/>
      <c r="M76" s="1335"/>
    </row>
    <row r="77" spans="1:13" ht="15.75" customHeight="1">
      <c r="A77" s="551"/>
      <c r="B77" s="531" t="s">
        <v>2785</v>
      </c>
      <c r="C77" s="532" t="s">
        <v>2561</v>
      </c>
      <c r="D77" s="536" t="s">
        <v>1405</v>
      </c>
      <c r="E77" s="533" t="s">
        <v>2793</v>
      </c>
      <c r="F77" s="194" t="s">
        <v>593</v>
      </c>
      <c r="G77" s="534" t="s">
        <v>1389</v>
      </c>
      <c r="H77" s="534">
        <v>1</v>
      </c>
      <c r="I77" s="534">
        <v>0</v>
      </c>
      <c r="J77" s="535">
        <v>0</v>
      </c>
      <c r="K77" s="1391"/>
      <c r="L77" s="1366"/>
      <c r="M77" s="1335"/>
    </row>
    <row r="78" spans="1:13" ht="15.75" customHeight="1">
      <c r="A78" s="551"/>
      <c r="B78" s="531" t="s">
        <v>2786</v>
      </c>
      <c r="C78" s="532" t="s">
        <v>2561</v>
      </c>
      <c r="D78" s="536" t="s">
        <v>1390</v>
      </c>
      <c r="E78" s="533" t="s">
        <v>2794</v>
      </c>
      <c r="F78" s="194" t="s">
        <v>593</v>
      </c>
      <c r="G78" s="534" t="s">
        <v>1389</v>
      </c>
      <c r="H78" s="534">
        <v>1</v>
      </c>
      <c r="I78" s="534">
        <v>0</v>
      </c>
      <c r="J78" s="535">
        <v>0</v>
      </c>
      <c r="K78" s="1391"/>
      <c r="L78" s="1366"/>
      <c r="M78" s="1335"/>
    </row>
    <row r="79" spans="1:13" ht="15.75" customHeight="1">
      <c r="A79" s="551"/>
      <c r="B79" s="531" t="s">
        <v>2786</v>
      </c>
      <c r="C79" s="532" t="s">
        <v>2561</v>
      </c>
      <c r="D79" s="536" t="s">
        <v>1393</v>
      </c>
      <c r="E79" s="533" t="s">
        <v>2794</v>
      </c>
      <c r="F79" s="194" t="s">
        <v>593</v>
      </c>
      <c r="G79" s="534" t="s">
        <v>1389</v>
      </c>
      <c r="H79" s="534">
        <v>1</v>
      </c>
      <c r="I79" s="534">
        <v>0</v>
      </c>
      <c r="J79" s="535">
        <v>0</v>
      </c>
      <c r="K79" s="1391"/>
      <c r="L79" s="1366"/>
      <c r="M79" s="1335"/>
    </row>
    <row r="80" spans="1:13" ht="15.75" customHeight="1">
      <c r="A80" s="551"/>
      <c r="B80" s="531" t="s">
        <v>2787</v>
      </c>
      <c r="C80" s="532" t="s">
        <v>2561</v>
      </c>
      <c r="D80" s="536" t="s">
        <v>1387</v>
      </c>
      <c r="E80" s="533" t="s">
        <v>2795</v>
      </c>
      <c r="F80" s="194" t="s">
        <v>593</v>
      </c>
      <c r="G80" s="534" t="s">
        <v>1389</v>
      </c>
      <c r="H80" s="534">
        <v>1</v>
      </c>
      <c r="I80" s="534">
        <v>0</v>
      </c>
      <c r="J80" s="535">
        <v>0</v>
      </c>
      <c r="K80" s="1391"/>
      <c r="L80" s="1366"/>
      <c r="M80" s="1335"/>
    </row>
    <row r="81" spans="1:13" ht="15.75" customHeight="1">
      <c r="A81" s="551"/>
      <c r="B81" s="531" t="s">
        <v>2788</v>
      </c>
      <c r="C81" s="532" t="s">
        <v>2561</v>
      </c>
      <c r="D81" s="536" t="s">
        <v>1387</v>
      </c>
      <c r="E81" s="533" t="s">
        <v>2796</v>
      </c>
      <c r="F81" s="194" t="s">
        <v>593</v>
      </c>
      <c r="G81" s="534" t="s">
        <v>1389</v>
      </c>
      <c r="H81" s="534">
        <v>1</v>
      </c>
      <c r="I81" s="534">
        <v>0</v>
      </c>
      <c r="J81" s="535">
        <v>0</v>
      </c>
      <c r="K81" s="1391"/>
      <c r="L81" s="1366"/>
      <c r="M81" s="1335"/>
    </row>
    <row r="82" spans="1:13" ht="15.75" customHeight="1">
      <c r="A82" s="551"/>
      <c r="B82" s="531" t="s">
        <v>2789</v>
      </c>
      <c r="C82" s="532" t="s">
        <v>2561</v>
      </c>
      <c r="D82" s="536" t="s">
        <v>1393</v>
      </c>
      <c r="E82" s="533" t="s">
        <v>2769</v>
      </c>
      <c r="F82" s="194" t="s">
        <v>593</v>
      </c>
      <c r="G82" s="534" t="s">
        <v>1389</v>
      </c>
      <c r="H82" s="534">
        <v>1</v>
      </c>
      <c r="I82" s="534">
        <v>0</v>
      </c>
      <c r="J82" s="535">
        <v>0</v>
      </c>
      <c r="K82" s="1391"/>
      <c r="L82" s="1366"/>
      <c r="M82" s="1335"/>
    </row>
    <row r="83" spans="1:13" ht="15.75" customHeight="1">
      <c r="A83" s="551"/>
      <c r="B83" s="531" t="s">
        <v>2789</v>
      </c>
      <c r="C83" s="532" t="s">
        <v>2561</v>
      </c>
      <c r="D83" s="536" t="s">
        <v>1390</v>
      </c>
      <c r="E83" s="533" t="s">
        <v>2769</v>
      </c>
      <c r="F83" s="194" t="s">
        <v>593</v>
      </c>
      <c r="G83" s="534" t="s">
        <v>1389</v>
      </c>
      <c r="H83" s="534">
        <v>1</v>
      </c>
      <c r="I83" s="534">
        <v>0</v>
      </c>
      <c r="J83" s="535">
        <v>0</v>
      </c>
      <c r="K83" s="1391"/>
      <c r="L83" s="1366"/>
      <c r="M83" s="1335"/>
    </row>
    <row r="84" spans="1:13" ht="15.75" customHeight="1">
      <c r="A84" s="551"/>
      <c r="B84" s="531" t="s">
        <v>2790</v>
      </c>
      <c r="C84" s="532" t="s">
        <v>2561</v>
      </c>
      <c r="D84" s="536" t="s">
        <v>1405</v>
      </c>
      <c r="E84" s="533" t="s">
        <v>2797</v>
      </c>
      <c r="F84" s="194" t="s">
        <v>593</v>
      </c>
      <c r="G84" s="534" t="s">
        <v>1389</v>
      </c>
      <c r="H84" s="534">
        <v>1</v>
      </c>
      <c r="I84" s="534">
        <v>0</v>
      </c>
      <c r="J84" s="535">
        <v>0</v>
      </c>
      <c r="K84" s="1391"/>
      <c r="L84" s="1366"/>
      <c r="M84" s="1335"/>
    </row>
    <row r="85" spans="1:13" ht="15.75" customHeight="1" thickBot="1">
      <c r="A85" s="556"/>
      <c r="B85" s="247" t="s">
        <v>2790</v>
      </c>
      <c r="C85" s="440" t="s">
        <v>2561</v>
      </c>
      <c r="D85" s="583" t="s">
        <v>1389</v>
      </c>
      <c r="E85" s="249" t="s">
        <v>2797</v>
      </c>
      <c r="F85" s="186" t="s">
        <v>593</v>
      </c>
      <c r="G85" s="250" t="s">
        <v>1389</v>
      </c>
      <c r="H85" s="250">
        <v>1</v>
      </c>
      <c r="I85" s="250">
        <v>0</v>
      </c>
      <c r="J85" s="584">
        <v>0</v>
      </c>
      <c r="K85" s="1392"/>
      <c r="L85" s="1368"/>
      <c r="M85" s="1336"/>
    </row>
  </sheetData>
  <sheetProtection algorithmName="SHA-512" hashValue="/kFX+MSYmgV/kld5o9Y/Va/NFZqZLVMGxi6QbzqsvYD4spjZWNBmZmu39YmDpWiW81G13VVrZRCFwbpYERCJ1Q==" saltValue="/9l0kQASbGdMHsOJHNUOPQ==" spinCount="100000" sheet="1" objects="1" scenarios="1"/>
  <protectedRanges>
    <protectedRange sqref="K10:M32 K46:M66 K73:M85" name="Range1"/>
  </protectedRanges>
  <mergeCells count="16">
    <mergeCell ref="K10:M39"/>
    <mergeCell ref="A3:L3"/>
    <mergeCell ref="A6:B6"/>
    <mergeCell ref="B7:J8"/>
    <mergeCell ref="K7:M7"/>
    <mergeCell ref="K9:M9"/>
    <mergeCell ref="A42:B42"/>
    <mergeCell ref="B43:J44"/>
    <mergeCell ref="K43:M43"/>
    <mergeCell ref="K45:M45"/>
    <mergeCell ref="K46:M66"/>
    <mergeCell ref="A69:B69"/>
    <mergeCell ref="B70:J71"/>
    <mergeCell ref="K70:M70"/>
    <mergeCell ref="K72:M72"/>
    <mergeCell ref="K73:M85"/>
  </mergeCells>
  <phoneticPr fontId="4"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M102"/>
  <sheetViews>
    <sheetView zoomScale="85" zoomScaleNormal="85" workbookViewId="0">
      <selection activeCell="Y17" sqref="Y17"/>
    </sheetView>
  </sheetViews>
  <sheetFormatPr defaultRowHeight="18"/>
  <cols>
    <col min="1" max="1" width="15.5703125" style="383" customWidth="1"/>
    <col min="2" max="2" width="14.140625" style="383" customWidth="1"/>
    <col min="3" max="3" width="14.28515625" style="383" customWidth="1"/>
    <col min="4" max="5" width="16.42578125" style="383" bestFit="1" customWidth="1"/>
    <col min="6" max="6" width="12.42578125" style="383" customWidth="1"/>
    <col min="7" max="7" width="13" style="383" customWidth="1"/>
    <col min="8" max="8" width="13.28515625" style="383" customWidth="1"/>
    <col min="9" max="9" width="13.5703125" style="383" customWidth="1"/>
    <col min="10" max="10" width="16" style="383" customWidth="1"/>
    <col min="11" max="11" width="12" style="383" customWidth="1"/>
    <col min="12" max="14" width="9.28515625" style="383" bestFit="1" customWidth="1"/>
    <col min="15" max="16384" width="9.140625" style="383"/>
  </cols>
  <sheetData>
    <row r="1" spans="1:9">
      <c r="A1" s="382" t="s">
        <v>1302</v>
      </c>
    </row>
    <row r="3" spans="1:9" s="73" customFormat="1" ht="15">
      <c r="A3" s="384" t="s">
        <v>1303</v>
      </c>
    </row>
    <row r="4" spans="1:9">
      <c r="A4" s="1081" t="s">
        <v>1304</v>
      </c>
      <c r="B4" s="1081"/>
      <c r="E4" s="1082" t="s">
        <v>1305</v>
      </c>
      <c r="F4" s="1082"/>
      <c r="G4" s="1082"/>
    </row>
    <row r="5" spans="1:9" s="73" customFormat="1" ht="15"/>
    <row r="6" spans="1:9" s="73" customFormat="1" ht="15">
      <c r="A6" s="385" t="s">
        <v>1306</v>
      </c>
    </row>
    <row r="7" spans="1:9" s="1" customFormat="1" ht="14.25">
      <c r="A7" s="1" t="s">
        <v>1307</v>
      </c>
    </row>
    <row r="8" spans="1:9" s="1" customFormat="1" ht="14.25">
      <c r="A8" s="1" t="s">
        <v>1308</v>
      </c>
    </row>
    <row r="9" spans="1:9" s="1" customFormat="1" ht="14.25"/>
    <row r="10" spans="1:9" s="1" customFormat="1" ht="15">
      <c r="A10" s="1" t="s">
        <v>1309</v>
      </c>
    </row>
    <row r="11" spans="1:9" s="1" customFormat="1" ht="15">
      <c r="A11" s="1" t="s">
        <v>1310</v>
      </c>
    </row>
    <row r="12" spans="1:9" s="387" customFormat="1" ht="14.25">
      <c r="A12" s="386" t="s">
        <v>757</v>
      </c>
      <c r="B12" s="386" t="s">
        <v>768</v>
      </c>
      <c r="C12" s="386" t="s">
        <v>771</v>
      </c>
      <c r="D12" s="386" t="s">
        <v>773</v>
      </c>
      <c r="E12" s="386" t="s">
        <v>807</v>
      </c>
      <c r="F12" s="386" t="s">
        <v>780</v>
      </c>
    </row>
    <row r="13" spans="1:9" s="388" customFormat="1" ht="14.25">
      <c r="A13" s="386" t="s">
        <v>783</v>
      </c>
      <c r="B13" s="386" t="s">
        <v>786</v>
      </c>
      <c r="C13" s="386" t="s">
        <v>789</v>
      </c>
      <c r="D13" s="386" t="s">
        <v>792</v>
      </c>
      <c r="E13" s="386" t="s">
        <v>793</v>
      </c>
      <c r="F13" s="387"/>
      <c r="G13" s="387"/>
      <c r="H13" s="387"/>
    </row>
    <row r="14" spans="1:9" s="388" customFormat="1" ht="14.25">
      <c r="A14" s="386" t="s">
        <v>1311</v>
      </c>
      <c r="B14" s="386" t="s">
        <v>1312</v>
      </c>
      <c r="C14" s="386"/>
      <c r="D14" s="386"/>
      <c r="E14" s="386"/>
      <c r="F14" s="386"/>
      <c r="G14" s="387"/>
      <c r="H14" s="387"/>
      <c r="I14" s="387"/>
    </row>
    <row r="15" spans="1:9" s="1" customFormat="1" ht="14.25"/>
    <row r="16" spans="1:9" s="1" customFormat="1" ht="15">
      <c r="A16" s="1" t="s">
        <v>1313</v>
      </c>
    </row>
    <row r="17" spans="1:9" s="1" customFormat="1" ht="15">
      <c r="A17" s="1" t="s">
        <v>1310</v>
      </c>
    </row>
    <row r="18" spans="1:9" s="388" customFormat="1" ht="14.25">
      <c r="A18" s="386" t="s">
        <v>768</v>
      </c>
      <c r="B18" s="386" t="s">
        <v>786</v>
      </c>
    </row>
    <row r="19" spans="1:9" s="157" customFormat="1" ht="14.25">
      <c r="A19" s="389"/>
      <c r="B19" s="389"/>
    </row>
    <row r="20" spans="1:9" s="157" customFormat="1" ht="14.25">
      <c r="A20" s="1" t="s">
        <v>1314</v>
      </c>
      <c r="B20" s="389"/>
    </row>
    <row r="21" spans="1:9" s="157" customFormat="1" ht="14.25">
      <c r="A21" s="1" t="s">
        <v>1315</v>
      </c>
      <c r="B21" s="389"/>
    </row>
    <row r="22" spans="1:9" s="157" customFormat="1" ht="14.25">
      <c r="A22" s="1"/>
      <c r="B22" s="389"/>
    </row>
    <row r="23" spans="1:9" s="73" customFormat="1" ht="15"/>
    <row r="24" spans="1:9" s="73" customFormat="1" ht="15">
      <c r="A24" s="385" t="s">
        <v>1316</v>
      </c>
    </row>
    <row r="25" spans="1:9" s="1" customFormat="1" ht="14.25">
      <c r="A25" s="1" t="s">
        <v>1317</v>
      </c>
    </row>
    <row r="26" spans="1:9" s="1" customFormat="1" ht="14.25">
      <c r="A26" s="1" t="s">
        <v>879</v>
      </c>
    </row>
    <row r="27" spans="1:9" s="1" customFormat="1" ht="14.25">
      <c r="A27" s="1" t="s">
        <v>1318</v>
      </c>
    </row>
    <row r="28" spans="1:9" s="1" customFormat="1" ht="14.25">
      <c r="A28" s="1" t="s">
        <v>1319</v>
      </c>
    </row>
    <row r="29" spans="1:9" s="1" customFormat="1" ht="14.25"/>
    <row r="30" spans="1:9" s="1" customFormat="1" ht="14.25">
      <c r="A30" s="1" t="s">
        <v>1320</v>
      </c>
    </row>
    <row r="31" spans="1:9" s="1" customFormat="1" ht="14.25">
      <c r="A31" s="1" t="s">
        <v>1321</v>
      </c>
    </row>
    <row r="32" spans="1:9" s="157" customFormat="1" ht="14.25">
      <c r="A32" s="389" t="s">
        <v>798</v>
      </c>
      <c r="B32" s="389" t="s">
        <v>799</v>
      </c>
      <c r="C32" s="389" t="s">
        <v>880</v>
      </c>
      <c r="D32" s="389" t="s">
        <v>881</v>
      </c>
      <c r="E32" s="389" t="s">
        <v>1322</v>
      </c>
      <c r="F32" s="389"/>
      <c r="G32" s="1"/>
      <c r="H32" s="1"/>
      <c r="I32" s="1"/>
    </row>
    <row r="33" spans="1:9" s="1" customFormat="1" ht="14.25">
      <c r="A33" s="1" t="s">
        <v>882</v>
      </c>
    </row>
    <row r="34" spans="1:9" s="1" customFormat="1" ht="14.25"/>
    <row r="36" spans="1:9">
      <c r="A36" s="384" t="s">
        <v>1323</v>
      </c>
    </row>
    <row r="37" spans="1:9">
      <c r="A37" s="1081" t="s">
        <v>1324</v>
      </c>
      <c r="B37" s="1081"/>
      <c r="E37" s="1082" t="s">
        <v>1305</v>
      </c>
      <c r="F37" s="1082"/>
      <c r="G37" s="1082"/>
    </row>
    <row r="38" spans="1:9">
      <c r="A38" s="617"/>
      <c r="B38" s="617"/>
      <c r="E38" s="618"/>
      <c r="F38" s="618"/>
      <c r="G38" s="618"/>
    </row>
    <row r="39" spans="1:9">
      <c r="A39" s="1" t="s">
        <v>1325</v>
      </c>
    </row>
    <row r="40" spans="1:9">
      <c r="A40" s="1" t="s">
        <v>1326</v>
      </c>
    </row>
    <row r="41" spans="1:9">
      <c r="A41" s="1"/>
    </row>
    <row r="42" spans="1:9">
      <c r="A42" s="1" t="s">
        <v>883</v>
      </c>
    </row>
    <row r="43" spans="1:9" s="1" customFormat="1" ht="14.25">
      <c r="A43" s="1" t="s">
        <v>1327</v>
      </c>
    </row>
    <row r="44" spans="1:9" s="157" customFormat="1" ht="14.25">
      <c r="A44" s="386" t="s">
        <v>814</v>
      </c>
      <c r="B44" s="386" t="s">
        <v>815</v>
      </c>
      <c r="C44" s="386" t="s">
        <v>816</v>
      </c>
      <c r="D44" s="386" t="s">
        <v>817</v>
      </c>
      <c r="E44" s="386" t="s">
        <v>1328</v>
      </c>
      <c r="F44" s="386" t="s">
        <v>1329</v>
      </c>
      <c r="G44" s="386"/>
      <c r="H44" s="389"/>
      <c r="I44" s="1"/>
    </row>
    <row r="45" spans="1:9" s="1" customFormat="1" ht="14.25"/>
    <row r="46" spans="1:9">
      <c r="A46" s="384" t="s">
        <v>1330</v>
      </c>
    </row>
    <row r="47" spans="1:9">
      <c r="A47" s="1081" t="s">
        <v>1324</v>
      </c>
      <c r="B47" s="1081"/>
      <c r="E47" s="1082" t="s">
        <v>1331</v>
      </c>
      <c r="F47" s="1082"/>
      <c r="G47" s="1082"/>
    </row>
    <row r="48" spans="1:9">
      <c r="A48" s="617"/>
      <c r="B48" s="617"/>
      <c r="E48" s="618"/>
      <c r="F48" s="618"/>
      <c r="G48" s="618"/>
    </row>
    <row r="49" spans="1:7">
      <c r="A49" s="1" t="s">
        <v>884</v>
      </c>
    </row>
    <row r="50" spans="1:7">
      <c r="A50" s="1" t="s">
        <v>885</v>
      </c>
    </row>
    <row r="51" spans="1:7">
      <c r="A51" s="1" t="s">
        <v>1332</v>
      </c>
    </row>
    <row r="52" spans="1:7">
      <c r="A52" s="1" t="s">
        <v>886</v>
      </c>
    </row>
    <row r="54" spans="1:7">
      <c r="A54" s="1" t="s">
        <v>1333</v>
      </c>
    </row>
    <row r="55" spans="1:7">
      <c r="A55" s="1" t="s">
        <v>1334</v>
      </c>
    </row>
    <row r="56" spans="1:7">
      <c r="A56" s="1"/>
    </row>
    <row r="57" spans="1:7">
      <c r="A57" s="1" t="s">
        <v>887</v>
      </c>
    </row>
    <row r="58" spans="1:7" s="1" customFormat="1" ht="14.25">
      <c r="A58" s="1" t="s">
        <v>1327</v>
      </c>
    </row>
    <row r="59" spans="1:7" s="387" customFormat="1" ht="14.25">
      <c r="A59" s="386" t="s">
        <v>826</v>
      </c>
      <c r="B59" s="386" t="s">
        <v>827</v>
      </c>
      <c r="C59" s="386" t="s">
        <v>830</v>
      </c>
      <c r="D59" s="386"/>
      <c r="E59" s="386"/>
    </row>
    <row r="60" spans="1:7" s="1" customFormat="1" ht="14.25"/>
    <row r="61" spans="1:7">
      <c r="A61" s="384" t="s">
        <v>1335</v>
      </c>
    </row>
    <row r="62" spans="1:7">
      <c r="A62" s="1081" t="s">
        <v>1324</v>
      </c>
      <c r="B62" s="1081"/>
      <c r="E62" s="1082" t="s">
        <v>1305</v>
      </c>
      <c r="F62" s="1082"/>
      <c r="G62" s="1082"/>
    </row>
    <row r="64" spans="1:7">
      <c r="A64" s="1" t="s">
        <v>888</v>
      </c>
    </row>
    <row r="65" spans="1:13">
      <c r="A65" s="1" t="s">
        <v>889</v>
      </c>
    </row>
    <row r="66" spans="1:13">
      <c r="A66" s="1"/>
    </row>
    <row r="67" spans="1:13">
      <c r="A67" s="384" t="s">
        <v>1336</v>
      </c>
    </row>
    <row r="68" spans="1:13">
      <c r="A68" s="1081" t="s">
        <v>1324</v>
      </c>
      <c r="B68" s="1081"/>
      <c r="E68" s="1082" t="s">
        <v>1337</v>
      </c>
      <c r="F68" s="1082"/>
      <c r="G68" s="1082"/>
    </row>
    <row r="70" spans="1:13">
      <c r="A70" s="1" t="s">
        <v>890</v>
      </c>
    </row>
    <row r="71" spans="1:13">
      <c r="A71" s="1" t="s">
        <v>891</v>
      </c>
    </row>
    <row r="72" spans="1:13">
      <c r="A72" s="1"/>
    </row>
    <row r="73" spans="1:13" s="1" customFormat="1" ht="14.25">
      <c r="A73" s="1" t="s">
        <v>892</v>
      </c>
    </row>
    <row r="74" spans="1:13" s="1" customFormat="1" ht="14.25">
      <c r="A74" s="1084" t="s">
        <v>1338</v>
      </c>
      <c r="B74" s="1085"/>
      <c r="C74" s="1085"/>
      <c r="D74" s="1085"/>
      <c r="E74" s="1085"/>
      <c r="F74" s="1085"/>
      <c r="G74" s="1085"/>
      <c r="H74" s="1085"/>
      <c r="I74" s="1085"/>
      <c r="J74" s="1085"/>
      <c r="K74" s="1085"/>
      <c r="L74" s="1085"/>
      <c r="M74" s="1086"/>
    </row>
    <row r="75" spans="1:13" s="1" customFormat="1" ht="14.25">
      <c r="A75" s="1083" t="s">
        <v>893</v>
      </c>
      <c r="B75" s="1083"/>
      <c r="C75" s="1083"/>
      <c r="D75" s="1083"/>
      <c r="E75" s="1083"/>
      <c r="F75" s="1083"/>
      <c r="G75" s="1083"/>
      <c r="H75" s="1083"/>
      <c r="I75" s="1083"/>
      <c r="J75" s="1083"/>
      <c r="K75" s="1083"/>
      <c r="L75" s="1083"/>
      <c r="M75" s="34"/>
    </row>
    <row r="76" spans="1:13" s="1" customFormat="1" ht="14.25"/>
    <row r="77" spans="1:13" s="1" customFormat="1" ht="14.25">
      <c r="A77" s="1084" t="s">
        <v>1339</v>
      </c>
      <c r="B77" s="1085"/>
      <c r="C77" s="1085"/>
      <c r="D77" s="1085"/>
      <c r="E77" s="1085"/>
      <c r="F77" s="1085"/>
      <c r="G77" s="1085"/>
      <c r="H77" s="1085"/>
      <c r="I77" s="1085"/>
      <c r="J77" s="1085"/>
      <c r="K77" s="1085"/>
      <c r="L77" s="1085"/>
      <c r="M77" s="1086"/>
    </row>
    <row r="78" spans="1:13" s="1" customFormat="1" ht="14.25">
      <c r="A78" s="1083" t="s">
        <v>894</v>
      </c>
      <c r="B78" s="1083"/>
      <c r="C78" s="1083"/>
      <c r="D78" s="1083"/>
      <c r="E78" s="1083"/>
      <c r="F78" s="1083"/>
      <c r="G78" s="1083"/>
      <c r="H78" s="1083"/>
      <c r="I78" s="1083"/>
      <c r="J78" s="1083"/>
      <c r="K78" s="1083"/>
      <c r="L78" s="1083"/>
      <c r="M78" s="34"/>
    </row>
    <row r="79" spans="1:13" s="1" customFormat="1" ht="14.25"/>
    <row r="80" spans="1:13" s="1" customFormat="1" ht="14.25">
      <c r="A80" s="1087" t="s">
        <v>1340</v>
      </c>
      <c r="B80" s="1087"/>
      <c r="C80" s="1087"/>
      <c r="D80" s="1087"/>
      <c r="E80" s="1087"/>
      <c r="F80" s="1087"/>
      <c r="G80" s="1087"/>
      <c r="H80" s="1087"/>
      <c r="I80" s="1087"/>
      <c r="J80" s="1087"/>
      <c r="K80" s="1087"/>
      <c r="L80" s="1087"/>
      <c r="M80" s="1087"/>
    </row>
    <row r="81" spans="1:13" s="1" customFormat="1" ht="14.25">
      <c r="A81" s="1083" t="s">
        <v>895</v>
      </c>
      <c r="B81" s="1083"/>
      <c r="C81" s="1083"/>
      <c r="D81" s="1083"/>
      <c r="E81" s="1083"/>
      <c r="F81" s="1083"/>
      <c r="G81" s="1083"/>
      <c r="H81" s="1083"/>
      <c r="I81" s="1083"/>
      <c r="J81" s="1083"/>
      <c r="K81" s="1083"/>
      <c r="L81" s="1083"/>
      <c r="M81" s="34"/>
    </row>
    <row r="82" spans="1:13" s="1" customFormat="1" ht="14.25"/>
    <row r="83" spans="1:13" s="1" customFormat="1" ht="14.25">
      <c r="A83" s="1084" t="s">
        <v>1341</v>
      </c>
      <c r="B83" s="1085"/>
      <c r="C83" s="1085"/>
      <c r="D83" s="1085"/>
      <c r="E83" s="1085"/>
      <c r="F83" s="1085"/>
      <c r="G83" s="1085"/>
      <c r="H83" s="1085"/>
      <c r="I83" s="1085"/>
      <c r="J83" s="1085"/>
      <c r="K83" s="1085"/>
      <c r="L83" s="1085"/>
      <c r="M83" s="1086"/>
    </row>
    <row r="84" spans="1:13" s="1" customFormat="1" ht="14.25">
      <c r="A84" s="1083" t="s">
        <v>896</v>
      </c>
      <c r="B84" s="1083"/>
      <c r="C84" s="1083"/>
      <c r="D84" s="1083"/>
      <c r="E84" s="1083"/>
      <c r="F84" s="1083"/>
      <c r="G84" s="1083"/>
      <c r="H84" s="1083"/>
      <c r="I84" s="1083"/>
      <c r="J84" s="1083"/>
      <c r="K84" s="1083"/>
      <c r="L84" s="1083"/>
      <c r="M84" s="34"/>
    </row>
    <row r="85" spans="1:13" s="1" customFormat="1" ht="14.25">
      <c r="A85" s="619"/>
      <c r="B85" s="619"/>
      <c r="C85" s="619"/>
      <c r="D85" s="619"/>
      <c r="E85" s="619"/>
      <c r="F85" s="619"/>
      <c r="G85" s="619"/>
      <c r="H85" s="619"/>
      <c r="I85" s="619"/>
      <c r="J85" s="619"/>
      <c r="K85" s="619"/>
      <c r="L85" s="619"/>
      <c r="M85" s="58"/>
    </row>
    <row r="86" spans="1:13" s="1" customFormat="1" ht="14.25">
      <c r="A86" s="1087" t="s">
        <v>1342</v>
      </c>
      <c r="B86" s="1087"/>
      <c r="C86" s="1087"/>
      <c r="D86" s="1087"/>
      <c r="E86" s="1087"/>
      <c r="F86" s="1087"/>
      <c r="G86" s="1087"/>
      <c r="H86" s="1087"/>
      <c r="I86" s="1087"/>
      <c r="J86" s="1087"/>
      <c r="K86" s="1087"/>
      <c r="L86" s="1087"/>
      <c r="M86" s="1087"/>
    </row>
    <row r="87" spans="1:13" s="1" customFormat="1" ht="14.25">
      <c r="A87" s="1088" t="s">
        <v>1343</v>
      </c>
      <c r="B87" s="1088"/>
      <c r="C87" s="1088"/>
      <c r="D87" s="1088"/>
      <c r="E87" s="1088"/>
      <c r="F87" s="1088"/>
      <c r="G87" s="1088"/>
      <c r="H87" s="1088"/>
      <c r="I87" s="1088"/>
      <c r="J87" s="1088"/>
      <c r="K87" s="1088"/>
      <c r="L87" s="1088"/>
      <c r="M87" s="1089"/>
    </row>
    <row r="88" spans="1:13" s="1" customFormat="1" ht="14.25">
      <c r="A88" s="1090" t="s">
        <v>1344</v>
      </c>
      <c r="B88" s="1090"/>
      <c r="C88" s="1090"/>
      <c r="D88" s="1090"/>
      <c r="E88" s="1090"/>
      <c r="F88" s="1090"/>
      <c r="G88" s="1090"/>
      <c r="H88" s="1090"/>
      <c r="I88" s="1090"/>
      <c r="J88" s="1090"/>
      <c r="K88" s="1090"/>
      <c r="L88" s="1090"/>
      <c r="M88" s="1089"/>
    </row>
    <row r="90" spans="1:13">
      <c r="A90" s="384" t="s">
        <v>1345</v>
      </c>
    </row>
    <row r="91" spans="1:13">
      <c r="A91" s="1081" t="s">
        <v>1324</v>
      </c>
      <c r="B91" s="1081"/>
      <c r="E91" s="1082" t="s">
        <v>1346</v>
      </c>
      <c r="F91" s="1082"/>
      <c r="G91" s="1082"/>
    </row>
    <row r="93" spans="1:13">
      <c r="A93" s="1"/>
    </row>
    <row r="94" spans="1:13">
      <c r="A94" s="384" t="s">
        <v>1347</v>
      </c>
    </row>
    <row r="95" spans="1:13">
      <c r="A95" s="1081" t="s">
        <v>1324</v>
      </c>
      <c r="B95" s="1081"/>
      <c r="E95" s="1082" t="s">
        <v>1305</v>
      </c>
      <c r="F95" s="1082"/>
      <c r="G95" s="1082"/>
    </row>
    <row r="97" spans="1:7">
      <c r="A97" s="1" t="s">
        <v>1348</v>
      </c>
    </row>
    <row r="98" spans="1:7">
      <c r="A98" s="1" t="s">
        <v>1349</v>
      </c>
    </row>
    <row r="100" spans="1:7">
      <c r="A100" s="384" t="s">
        <v>1350</v>
      </c>
    </row>
    <row r="101" spans="1:7">
      <c r="A101" s="1" t="s">
        <v>1351</v>
      </c>
    </row>
    <row r="102" spans="1:7">
      <c r="A102" s="1081" t="s">
        <v>1324</v>
      </c>
      <c r="B102" s="1081"/>
      <c r="E102" s="1082" t="s">
        <v>1305</v>
      </c>
      <c r="F102" s="1082"/>
      <c r="G102" s="1082"/>
    </row>
  </sheetData>
  <sheetProtection algorithmName="SHA-512" hashValue="4yq2+5qohnDmmtNcdLuE7sxtuffiPfu4Ss1dMgIoSf1eNhMCAjY+6GdcMJ7eh0dt5PpWP/YOQhF3fZFGIMZjgQ==" saltValue="WpRd+WV+pHmDPUTSjdMZ7w==" spinCount="100000" sheet="1" objects="1" scenarios="1"/>
  <mergeCells count="28">
    <mergeCell ref="A95:B95"/>
    <mergeCell ref="E95:G95"/>
    <mergeCell ref="A102:B102"/>
    <mergeCell ref="E102:G102"/>
    <mergeCell ref="A86:M86"/>
    <mergeCell ref="A87:L87"/>
    <mergeCell ref="M87:M88"/>
    <mergeCell ref="A88:L88"/>
    <mergeCell ref="A91:B91"/>
    <mergeCell ref="E91:G91"/>
    <mergeCell ref="A84:L84"/>
    <mergeCell ref="A62:B62"/>
    <mergeCell ref="E62:G62"/>
    <mergeCell ref="A68:B68"/>
    <mergeCell ref="E68:G68"/>
    <mergeCell ref="A74:M74"/>
    <mergeCell ref="A75:L75"/>
    <mergeCell ref="A77:M77"/>
    <mergeCell ref="A78:L78"/>
    <mergeCell ref="A80:M80"/>
    <mergeCell ref="A81:L81"/>
    <mergeCell ref="A83:M83"/>
    <mergeCell ref="A4:B4"/>
    <mergeCell ref="E4:G4"/>
    <mergeCell ref="A37:B37"/>
    <mergeCell ref="E37:G37"/>
    <mergeCell ref="A47:B47"/>
    <mergeCell ref="E47:G47"/>
  </mergeCells>
  <hyperlinks>
    <hyperlink ref="A12" location="'1-1'!A1" display="Test case 1:"/>
    <hyperlink ref="B12" location="'1-2'!A1" display="Test case 2:"/>
    <hyperlink ref="C12" location="'1-3'!A1" display="Test case 3:"/>
    <hyperlink ref="D12" location="'1-4'!A1" display="Test case 4:"/>
    <hyperlink ref="E12" location="'1-5'!A1" display="Test case 5:"/>
    <hyperlink ref="F12" location="'1-6'!A1" display="Test case 6:"/>
    <hyperlink ref="A13" location="'1-7'!A1" display="Test case 7:"/>
    <hyperlink ref="B13" location="'1-8'!A1" display="Test case 8:"/>
    <hyperlink ref="C13" location="'1-10'!A1" display="Test case 10:"/>
    <hyperlink ref="D13" location="'1-11'!A1" display="Test case 11:"/>
    <hyperlink ref="E13" location="'1-12'!A1" display="Test case 12:"/>
    <hyperlink ref="A18" location="'1-2'!A1" display="Test case 2:"/>
    <hyperlink ref="B18" location="'1-8'!A1" display="Test case 8:"/>
    <hyperlink ref="A32" location="'1-13'!A1" display="Test case 13:"/>
    <hyperlink ref="B32" location="'1-14'!A1" display="Test case 14:"/>
    <hyperlink ref="C32" location="'1-15'!A1" display="Test case 15:"/>
    <hyperlink ref="D32" location="'1-16'!A1" display="Test case 16:"/>
    <hyperlink ref="A44" location="'2-1'!A1" display="Test case 1:"/>
    <hyperlink ref="B44" location="'2-2'!A1" display="Test case 2:"/>
    <hyperlink ref="C44" location="'2-3'!A1" display="Test case 3:"/>
    <hyperlink ref="D44" location="'2-4'!A1" display="Test case 4:"/>
    <hyperlink ref="A59" location="'3-1'!A1" display="Test case 1:"/>
    <hyperlink ref="B59" location="'3-2'!A1" display="Test case 2:"/>
    <hyperlink ref="C59" location="'3-3'!A1" display="Test case 3:"/>
    <hyperlink ref="E44" location="'2-5'!A1" display="Test case 2-5"/>
    <hyperlink ref="F44" location="'2-6'!A1" display="Test case 2-6"/>
    <hyperlink ref="B14" location="'1-19'!A1" display="Test case 1-19"/>
    <hyperlink ref="A14" location="'1-18'!A1" display="Test case 1-18"/>
    <hyperlink ref="E32" location="'1-17'!A1" display="Test case 1-17"/>
  </hyperlinks>
  <pageMargins left="0.7" right="0.7" top="0.75" bottom="0.75" header="0.3" footer="0.3"/>
  <pageSetup paperSize="9" orientation="portrait" r:id="rId1"/>
  <drawing r:id="rId2"/>
  <legacyDrawing r:id="rId3"/>
  <controls>
    <mc:AlternateContent xmlns:mc="http://schemas.openxmlformats.org/markup-compatibility/2006">
      <mc:Choice Requires="x14">
        <control shapeId="73741" r:id="rId4" name="TextBox8">
          <controlPr defaultSize="0" autoLine="0" r:id="rId5">
            <anchor moveWithCells="1">
              <from>
                <xdr:col>1</xdr:col>
                <xdr:colOff>533400</xdr:colOff>
                <xdr:row>100</xdr:row>
                <xdr:rowOff>190500</xdr:rowOff>
              </from>
              <to>
                <xdr:col>2</xdr:col>
                <xdr:colOff>752475</xdr:colOff>
                <xdr:row>102</xdr:row>
                <xdr:rowOff>76200</xdr:rowOff>
              </to>
            </anchor>
          </controlPr>
        </control>
      </mc:Choice>
      <mc:Fallback>
        <control shapeId="73741" r:id="rId4" name="TextBox8"/>
      </mc:Fallback>
    </mc:AlternateContent>
    <mc:AlternateContent xmlns:mc="http://schemas.openxmlformats.org/markup-compatibility/2006">
      <mc:Choice Requires="x14">
        <control shapeId="73740" r:id="rId6" name="TextBox7">
          <controlPr defaultSize="0" autoLine="0" r:id="rId7">
            <anchor moveWithCells="1">
              <from>
                <xdr:col>1</xdr:col>
                <xdr:colOff>609600</xdr:colOff>
                <xdr:row>89</xdr:row>
                <xdr:rowOff>209550</xdr:rowOff>
              </from>
              <to>
                <xdr:col>2</xdr:col>
                <xdr:colOff>838200</xdr:colOff>
                <xdr:row>91</xdr:row>
                <xdr:rowOff>95250</xdr:rowOff>
              </to>
            </anchor>
          </controlPr>
        </control>
      </mc:Choice>
      <mc:Fallback>
        <control shapeId="73740" r:id="rId6" name="TextBox7"/>
      </mc:Fallback>
    </mc:AlternateContent>
    <mc:AlternateContent xmlns:mc="http://schemas.openxmlformats.org/markup-compatibility/2006">
      <mc:Choice Requires="x14">
        <control shapeId="73739" r:id="rId8" name="TextBox6">
          <controlPr defaultSize="0" autoLine="0" r:id="rId9">
            <anchor moveWithCells="1">
              <from>
                <xdr:col>1</xdr:col>
                <xdr:colOff>619125</xdr:colOff>
                <xdr:row>94</xdr:row>
                <xdr:rowOff>0</xdr:rowOff>
              </from>
              <to>
                <xdr:col>2</xdr:col>
                <xdr:colOff>857250</xdr:colOff>
                <xdr:row>95</xdr:row>
                <xdr:rowOff>114300</xdr:rowOff>
              </to>
            </anchor>
          </controlPr>
        </control>
      </mc:Choice>
      <mc:Fallback>
        <control shapeId="73739" r:id="rId8" name="TextBox6"/>
      </mc:Fallback>
    </mc:AlternateContent>
    <mc:AlternateContent xmlns:mc="http://schemas.openxmlformats.org/markup-compatibility/2006">
      <mc:Choice Requires="x14">
        <control shapeId="73733" r:id="rId10" name="TextBox5">
          <controlPr defaultSize="0" autoLine="0" r:id="rId11">
            <anchor moveWithCells="1">
              <from>
                <xdr:col>2</xdr:col>
                <xdr:colOff>38100</xdr:colOff>
                <xdr:row>67</xdr:row>
                <xdr:rowOff>19050</xdr:rowOff>
              </from>
              <to>
                <xdr:col>3</xdr:col>
                <xdr:colOff>257175</xdr:colOff>
                <xdr:row>68</xdr:row>
                <xdr:rowOff>123825</xdr:rowOff>
              </to>
            </anchor>
          </controlPr>
        </control>
      </mc:Choice>
      <mc:Fallback>
        <control shapeId="73733" r:id="rId10" name="TextBox5"/>
      </mc:Fallback>
    </mc:AlternateContent>
    <mc:AlternateContent xmlns:mc="http://schemas.openxmlformats.org/markup-compatibility/2006">
      <mc:Choice Requires="x14">
        <control shapeId="73732" r:id="rId12" name="TextBox4">
          <controlPr defaultSize="0" autoLine="0" r:id="rId7">
            <anchor moveWithCells="1">
              <from>
                <xdr:col>2</xdr:col>
                <xdr:colOff>38100</xdr:colOff>
                <xdr:row>61</xdr:row>
                <xdr:rowOff>19050</xdr:rowOff>
              </from>
              <to>
                <xdr:col>3</xdr:col>
                <xdr:colOff>257175</xdr:colOff>
                <xdr:row>62</xdr:row>
                <xdr:rowOff>133350</xdr:rowOff>
              </to>
            </anchor>
          </controlPr>
        </control>
      </mc:Choice>
      <mc:Fallback>
        <control shapeId="73732" r:id="rId12" name="TextBox4"/>
      </mc:Fallback>
    </mc:AlternateContent>
    <mc:AlternateContent xmlns:mc="http://schemas.openxmlformats.org/markup-compatibility/2006">
      <mc:Choice Requires="x14">
        <control shapeId="73731" r:id="rId13" name="TextBox3">
          <controlPr defaultSize="0" autoLine="0" r:id="rId11">
            <anchor moveWithCells="1">
              <from>
                <xdr:col>2</xdr:col>
                <xdr:colOff>38100</xdr:colOff>
                <xdr:row>46</xdr:row>
                <xdr:rowOff>19050</xdr:rowOff>
              </from>
              <to>
                <xdr:col>3</xdr:col>
                <xdr:colOff>257175</xdr:colOff>
                <xdr:row>47</xdr:row>
                <xdr:rowOff>123825</xdr:rowOff>
              </to>
            </anchor>
          </controlPr>
        </control>
      </mc:Choice>
      <mc:Fallback>
        <control shapeId="73731" r:id="rId13" name="TextBox3"/>
      </mc:Fallback>
    </mc:AlternateContent>
    <mc:AlternateContent xmlns:mc="http://schemas.openxmlformats.org/markup-compatibility/2006">
      <mc:Choice Requires="x14">
        <control shapeId="73730" r:id="rId14" name="TextBox2">
          <controlPr defaultSize="0" autoLine="0" r:id="rId15">
            <anchor moveWithCells="1">
              <from>
                <xdr:col>2</xdr:col>
                <xdr:colOff>38100</xdr:colOff>
                <xdr:row>36</xdr:row>
                <xdr:rowOff>19050</xdr:rowOff>
              </from>
              <to>
                <xdr:col>3</xdr:col>
                <xdr:colOff>257175</xdr:colOff>
                <xdr:row>37</xdr:row>
                <xdr:rowOff>152400</xdr:rowOff>
              </to>
            </anchor>
          </controlPr>
        </control>
      </mc:Choice>
      <mc:Fallback>
        <control shapeId="73730" r:id="rId14" name="TextBox2"/>
      </mc:Fallback>
    </mc:AlternateContent>
    <mc:AlternateContent xmlns:mc="http://schemas.openxmlformats.org/markup-compatibility/2006">
      <mc:Choice Requires="x14">
        <control shapeId="73729" r:id="rId16" name="TextBox1">
          <controlPr defaultSize="0" autoLine="0" r:id="rId17">
            <anchor moveWithCells="1">
              <from>
                <xdr:col>2</xdr:col>
                <xdr:colOff>38100</xdr:colOff>
                <xdr:row>3</xdr:row>
                <xdr:rowOff>19050</xdr:rowOff>
              </from>
              <to>
                <xdr:col>3</xdr:col>
                <xdr:colOff>257175</xdr:colOff>
                <xdr:row>4</xdr:row>
                <xdr:rowOff>104775</xdr:rowOff>
              </to>
            </anchor>
          </controlPr>
        </control>
      </mc:Choice>
      <mc:Fallback>
        <control shapeId="73729" r:id="rId16" name="TextBox1"/>
      </mc:Fallback>
    </mc:AlternateContent>
    <mc:AlternateContent xmlns:mc="http://schemas.openxmlformats.org/markup-compatibility/2006">
      <mc:Choice Requires="x14">
        <control shapeId="73734" r:id="rId18" name="Check Box 6">
          <controlPr defaultSize="0" autoFill="0" autoLine="0" autoPict="0">
            <anchor moveWithCells="1">
              <from>
                <xdr:col>12</xdr:col>
                <xdr:colOff>200025</xdr:colOff>
                <xdr:row>86</xdr:row>
                <xdr:rowOff>133350</xdr:rowOff>
              </from>
              <to>
                <xdr:col>12</xdr:col>
                <xdr:colOff>485775</xdr:colOff>
                <xdr:row>87</xdr:row>
                <xdr:rowOff>133350</xdr:rowOff>
              </to>
            </anchor>
          </controlPr>
        </control>
      </mc:Choice>
    </mc:AlternateContent>
    <mc:AlternateContent xmlns:mc="http://schemas.openxmlformats.org/markup-compatibility/2006">
      <mc:Choice Requires="x14">
        <control shapeId="73735" r:id="rId19" name="Check Box 7">
          <controlPr defaultSize="0" autoFill="0" autoLine="0" autoPict="0">
            <anchor moveWithCells="1">
              <from>
                <xdr:col>12</xdr:col>
                <xdr:colOff>180975</xdr:colOff>
                <xdr:row>83</xdr:row>
                <xdr:rowOff>19050</xdr:rowOff>
              </from>
              <to>
                <xdr:col>12</xdr:col>
                <xdr:colOff>466725</xdr:colOff>
                <xdr:row>84</xdr:row>
                <xdr:rowOff>19050</xdr:rowOff>
              </to>
            </anchor>
          </controlPr>
        </control>
      </mc:Choice>
    </mc:AlternateContent>
    <mc:AlternateContent xmlns:mc="http://schemas.openxmlformats.org/markup-compatibility/2006">
      <mc:Choice Requires="x14">
        <control shapeId="73736" r:id="rId20" name="Check Box 8">
          <controlPr defaultSize="0" autoFill="0" autoLine="0" autoPict="0">
            <anchor moveWithCells="1">
              <from>
                <xdr:col>12</xdr:col>
                <xdr:colOff>180975</xdr:colOff>
                <xdr:row>80</xdr:row>
                <xdr:rowOff>19050</xdr:rowOff>
              </from>
              <to>
                <xdr:col>12</xdr:col>
                <xdr:colOff>466725</xdr:colOff>
                <xdr:row>81</xdr:row>
                <xdr:rowOff>19050</xdr:rowOff>
              </to>
            </anchor>
          </controlPr>
        </control>
      </mc:Choice>
    </mc:AlternateContent>
    <mc:AlternateContent xmlns:mc="http://schemas.openxmlformats.org/markup-compatibility/2006">
      <mc:Choice Requires="x14">
        <control shapeId="73737" r:id="rId21" name="Check Box 9">
          <controlPr defaultSize="0" autoFill="0" autoLine="0" autoPict="0">
            <anchor moveWithCells="1">
              <from>
                <xdr:col>12</xdr:col>
                <xdr:colOff>180975</xdr:colOff>
                <xdr:row>77</xdr:row>
                <xdr:rowOff>19050</xdr:rowOff>
              </from>
              <to>
                <xdr:col>12</xdr:col>
                <xdr:colOff>466725</xdr:colOff>
                <xdr:row>78</xdr:row>
                <xdr:rowOff>19050</xdr:rowOff>
              </to>
            </anchor>
          </controlPr>
        </control>
      </mc:Choice>
    </mc:AlternateContent>
    <mc:AlternateContent xmlns:mc="http://schemas.openxmlformats.org/markup-compatibility/2006">
      <mc:Choice Requires="x14">
        <control shapeId="73738" r:id="rId22" name="Check Box 10">
          <controlPr defaultSize="0" autoFill="0" autoLine="0" autoPict="0">
            <anchor moveWithCells="1">
              <from>
                <xdr:col>12</xdr:col>
                <xdr:colOff>180975</xdr:colOff>
                <xdr:row>74</xdr:row>
                <xdr:rowOff>19050</xdr:rowOff>
              </from>
              <to>
                <xdr:col>12</xdr:col>
                <xdr:colOff>466725</xdr:colOff>
                <xdr:row>75</xdr:row>
                <xdr:rowOff>19050</xdr:rowOff>
              </to>
            </anchor>
          </controlPr>
        </control>
      </mc:Choice>
    </mc:AlternateContent>
  </control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zoomScale="85" zoomScaleNormal="85" workbookViewId="0"/>
  </sheetViews>
  <sheetFormatPr defaultColWidth="35" defaultRowHeight="14.25"/>
  <cols>
    <col min="1" max="1" width="7.28515625" style="1" bestFit="1" customWidth="1"/>
    <col min="2" max="2" width="21.42578125" style="157" bestFit="1" customWidth="1"/>
    <col min="3" max="3" width="8.140625" style="240" bestFit="1" customWidth="1"/>
    <col min="4" max="4" width="9.7109375" style="157" bestFit="1" customWidth="1"/>
    <col min="5" max="5" width="21" style="157" bestFit="1" customWidth="1"/>
    <col min="6" max="6" width="10.140625" style="157" bestFit="1" customWidth="1"/>
    <col min="7" max="7" width="5.5703125" style="157" bestFit="1" customWidth="1"/>
    <col min="8" max="8" width="9.5703125" style="157" bestFit="1" customWidth="1"/>
    <col min="9" max="10" width="14.5703125" style="157" bestFit="1" customWidth="1"/>
    <col min="11" max="11" width="16" style="158" customWidth="1"/>
    <col min="12" max="12" width="16" style="1" customWidth="1"/>
    <col min="13" max="13" width="15.85546875" style="1" customWidth="1"/>
    <col min="14" max="16357" width="35" style="1"/>
    <col min="16358" max="16358" width="35" style="1" customWidth="1"/>
    <col min="16359" max="16384" width="35" style="1"/>
  </cols>
  <sheetData>
    <row r="1" spans="1:13" ht="18">
      <c r="A1" s="74" t="s">
        <v>1156</v>
      </c>
      <c r="B1" s="74"/>
      <c r="C1" s="74"/>
      <c r="D1" s="74"/>
      <c r="E1" s="74"/>
      <c r="F1" s="74"/>
      <c r="G1" s="74"/>
      <c r="H1" s="74"/>
      <c r="I1" s="74"/>
      <c r="J1" s="74"/>
      <c r="K1" s="74"/>
      <c r="L1" s="74"/>
    </row>
    <row r="2" spans="1:13" ht="15.75">
      <c r="A2" s="36" t="s">
        <v>1155</v>
      </c>
      <c r="B2" s="36"/>
      <c r="C2" s="36"/>
      <c r="D2" s="36"/>
      <c r="E2" s="36"/>
      <c r="F2" s="36"/>
      <c r="G2" s="36"/>
      <c r="H2" s="36"/>
      <c r="I2" s="36"/>
      <c r="J2" s="36"/>
      <c r="K2" s="36"/>
      <c r="L2" s="36"/>
    </row>
    <row r="3" spans="1:13" ht="15">
      <c r="A3" s="36" t="s">
        <v>275</v>
      </c>
      <c r="B3" s="36"/>
      <c r="C3" s="36"/>
      <c r="D3" s="36"/>
      <c r="E3" s="36"/>
      <c r="F3" s="36"/>
      <c r="G3" s="36"/>
      <c r="H3" s="36"/>
      <c r="I3" s="36"/>
      <c r="J3" s="36"/>
      <c r="K3" s="36"/>
      <c r="L3" s="36"/>
    </row>
    <row r="6" spans="1:13" ht="18.75" thickBot="1">
      <c r="A6" s="1095" t="s">
        <v>1128</v>
      </c>
      <c r="B6" s="1095"/>
    </row>
    <row r="7" spans="1:13" ht="26.25" customHeight="1" thickBot="1">
      <c r="B7" s="1332" t="s">
        <v>582</v>
      </c>
      <c r="C7" s="1333"/>
      <c r="D7" s="1333"/>
      <c r="E7" s="1333"/>
      <c r="F7" s="1333"/>
      <c r="G7" s="1333"/>
      <c r="H7" s="1333"/>
      <c r="I7" s="1333"/>
      <c r="J7" s="1369"/>
      <c r="K7" s="1414" t="s">
        <v>1214</v>
      </c>
      <c r="L7" s="1415"/>
      <c r="M7" s="1416"/>
    </row>
    <row r="8" spans="1:13" ht="51.75" thickBot="1">
      <c r="B8" s="1393"/>
      <c r="C8" s="1394"/>
      <c r="D8" s="1394"/>
      <c r="E8" s="1394"/>
      <c r="F8" s="1394"/>
      <c r="G8" s="1394"/>
      <c r="H8" s="1394"/>
      <c r="I8" s="1394"/>
      <c r="J8" s="1395"/>
      <c r="K8" s="159" t="s">
        <v>2802</v>
      </c>
      <c r="L8" s="159" t="s">
        <v>2630</v>
      </c>
      <c r="M8" s="159" t="s">
        <v>2803</v>
      </c>
    </row>
    <row r="9" spans="1:13" ht="39" customHeight="1" thickBot="1">
      <c r="A9" s="241" t="s">
        <v>583</v>
      </c>
      <c r="B9" s="187" t="s">
        <v>584</v>
      </c>
      <c r="C9" s="242" t="s">
        <v>219</v>
      </c>
      <c r="D9" s="188" t="s">
        <v>251</v>
      </c>
      <c r="E9" s="188" t="s">
        <v>585</v>
      </c>
      <c r="F9" s="189" t="s">
        <v>586</v>
      </c>
      <c r="G9" s="189" t="s">
        <v>587</v>
      </c>
      <c r="H9" s="188" t="s">
        <v>588</v>
      </c>
      <c r="I9" s="188" t="s">
        <v>589</v>
      </c>
      <c r="J9" s="190" t="s">
        <v>590</v>
      </c>
      <c r="K9" s="1410" t="s">
        <v>1157</v>
      </c>
      <c r="L9" s="1411"/>
      <c r="M9" s="1412"/>
    </row>
    <row r="10" spans="1:13" ht="15.75" customHeight="1">
      <c r="A10" s="549"/>
      <c r="B10" s="202" t="s">
        <v>2631</v>
      </c>
      <c r="C10" s="412" t="s">
        <v>1384</v>
      </c>
      <c r="D10" s="550" t="s">
        <v>1389</v>
      </c>
      <c r="E10" s="229" t="s">
        <v>2666</v>
      </c>
      <c r="F10" s="192" t="s">
        <v>1215</v>
      </c>
      <c r="G10" s="413" t="s">
        <v>1389</v>
      </c>
      <c r="H10" s="413">
        <v>1</v>
      </c>
      <c r="I10" s="413">
        <v>0</v>
      </c>
      <c r="J10" s="413">
        <v>0</v>
      </c>
      <c r="K10" s="1413"/>
      <c r="L10" s="1389"/>
      <c r="M10" s="1334"/>
    </row>
    <row r="11" spans="1:13" ht="15.75" customHeight="1">
      <c r="A11" s="551"/>
      <c r="B11" s="531" t="s">
        <v>2632</v>
      </c>
      <c r="C11" s="532" t="s">
        <v>1384</v>
      </c>
      <c r="D11" s="536" t="s">
        <v>1389</v>
      </c>
      <c r="E11" s="533" t="s">
        <v>2667</v>
      </c>
      <c r="F11" s="194" t="s">
        <v>593</v>
      </c>
      <c r="G11" s="552" t="s">
        <v>1389</v>
      </c>
      <c r="H11" s="552">
        <v>1</v>
      </c>
      <c r="I11" s="552">
        <v>0</v>
      </c>
      <c r="J11" s="553">
        <v>0</v>
      </c>
      <c r="K11" s="1391"/>
      <c r="L11" s="1366"/>
      <c r="M11" s="1335"/>
    </row>
    <row r="12" spans="1:13" ht="15.75" customHeight="1">
      <c r="A12" s="551"/>
      <c r="B12" s="531" t="s">
        <v>2633</v>
      </c>
      <c r="C12" s="532" t="s">
        <v>1384</v>
      </c>
      <c r="D12" s="536" t="s">
        <v>1389</v>
      </c>
      <c r="E12" s="533" t="s">
        <v>2668</v>
      </c>
      <c r="F12" s="194" t="s">
        <v>593</v>
      </c>
      <c r="G12" s="552" t="s">
        <v>1389</v>
      </c>
      <c r="H12" s="552">
        <v>1</v>
      </c>
      <c r="I12" s="552">
        <v>0</v>
      </c>
      <c r="J12" s="553">
        <v>0</v>
      </c>
      <c r="K12" s="1391"/>
      <c r="L12" s="1366"/>
      <c r="M12" s="1335"/>
    </row>
    <row r="13" spans="1:13" ht="15.75" customHeight="1">
      <c r="A13" s="551"/>
      <c r="B13" s="531" t="s">
        <v>2634</v>
      </c>
      <c r="C13" s="532" t="s">
        <v>1384</v>
      </c>
      <c r="D13" s="536" t="s">
        <v>1389</v>
      </c>
      <c r="E13" s="533" t="s">
        <v>2669</v>
      </c>
      <c r="F13" s="194" t="s">
        <v>593</v>
      </c>
      <c r="G13" s="552" t="s">
        <v>1389</v>
      </c>
      <c r="H13" s="552">
        <v>1</v>
      </c>
      <c r="I13" s="552">
        <v>0</v>
      </c>
      <c r="J13" s="553">
        <v>0</v>
      </c>
      <c r="K13" s="1391"/>
      <c r="L13" s="1366"/>
      <c r="M13" s="1335"/>
    </row>
    <row r="14" spans="1:13" ht="15.75" customHeight="1">
      <c r="A14" s="551"/>
      <c r="B14" s="531" t="s">
        <v>2635</v>
      </c>
      <c r="C14" s="532" t="s">
        <v>1384</v>
      </c>
      <c r="D14" s="536" t="s">
        <v>1389</v>
      </c>
      <c r="E14" s="533" t="s">
        <v>2670</v>
      </c>
      <c r="F14" s="194" t="s">
        <v>593</v>
      </c>
      <c r="G14" s="552" t="s">
        <v>1389</v>
      </c>
      <c r="H14" s="552">
        <v>1</v>
      </c>
      <c r="I14" s="552">
        <v>0</v>
      </c>
      <c r="J14" s="553">
        <v>0</v>
      </c>
      <c r="K14" s="1391"/>
      <c r="L14" s="1366"/>
      <c r="M14" s="1335"/>
    </row>
    <row r="15" spans="1:13" ht="15.75" customHeight="1">
      <c r="A15" s="551"/>
      <c r="B15" s="531" t="s">
        <v>2636</v>
      </c>
      <c r="C15" s="532" t="s">
        <v>1384</v>
      </c>
      <c r="D15" s="536" t="s">
        <v>1389</v>
      </c>
      <c r="E15" s="533" t="s">
        <v>2671</v>
      </c>
      <c r="F15" s="194" t="s">
        <v>593</v>
      </c>
      <c r="G15" s="552" t="s">
        <v>1389</v>
      </c>
      <c r="H15" s="552">
        <v>1</v>
      </c>
      <c r="I15" s="552">
        <v>0</v>
      </c>
      <c r="J15" s="553">
        <v>0</v>
      </c>
      <c r="K15" s="1391"/>
      <c r="L15" s="1366"/>
      <c r="M15" s="1335"/>
    </row>
    <row r="16" spans="1:13" ht="15.75" customHeight="1">
      <c r="A16" s="551"/>
      <c r="B16" s="531" t="s">
        <v>2637</v>
      </c>
      <c r="C16" s="532" t="s">
        <v>1384</v>
      </c>
      <c r="D16" s="536" t="s">
        <v>1389</v>
      </c>
      <c r="E16" s="533" t="s">
        <v>2672</v>
      </c>
      <c r="F16" s="194" t="s">
        <v>593</v>
      </c>
      <c r="G16" s="552" t="s">
        <v>1389</v>
      </c>
      <c r="H16" s="552">
        <v>1</v>
      </c>
      <c r="I16" s="552">
        <v>0</v>
      </c>
      <c r="J16" s="553">
        <v>0</v>
      </c>
      <c r="K16" s="1391"/>
      <c r="L16" s="1366"/>
      <c r="M16" s="1335"/>
    </row>
    <row r="17" spans="1:13" ht="15.75" customHeight="1">
      <c r="A17" s="551"/>
      <c r="B17" s="531" t="s">
        <v>2638</v>
      </c>
      <c r="C17" s="532" t="s">
        <v>1384</v>
      </c>
      <c r="D17" s="536" t="s">
        <v>1389</v>
      </c>
      <c r="E17" s="533" t="s">
        <v>2673</v>
      </c>
      <c r="F17" s="194" t="s">
        <v>593</v>
      </c>
      <c r="G17" s="552" t="s">
        <v>1389</v>
      </c>
      <c r="H17" s="552">
        <v>1</v>
      </c>
      <c r="I17" s="552">
        <v>0</v>
      </c>
      <c r="J17" s="553">
        <v>0</v>
      </c>
      <c r="K17" s="1391"/>
      <c r="L17" s="1366"/>
      <c r="M17" s="1335"/>
    </row>
    <row r="18" spans="1:13" ht="15.75" customHeight="1">
      <c r="A18" s="551"/>
      <c r="B18" s="531" t="s">
        <v>2639</v>
      </c>
      <c r="C18" s="532" t="s">
        <v>1384</v>
      </c>
      <c r="D18" s="536" t="s">
        <v>1389</v>
      </c>
      <c r="E18" s="533" t="s">
        <v>2674</v>
      </c>
      <c r="F18" s="194" t="s">
        <v>593</v>
      </c>
      <c r="G18" s="552" t="s">
        <v>1389</v>
      </c>
      <c r="H18" s="552">
        <v>1</v>
      </c>
      <c r="I18" s="552">
        <v>0</v>
      </c>
      <c r="J18" s="553">
        <v>0</v>
      </c>
      <c r="K18" s="1391"/>
      <c r="L18" s="1366"/>
      <c r="M18" s="1335"/>
    </row>
    <row r="19" spans="1:13" ht="15.75" customHeight="1">
      <c r="A19" s="551"/>
      <c r="B19" s="531" t="s">
        <v>2640</v>
      </c>
      <c r="C19" s="532" t="s">
        <v>1384</v>
      </c>
      <c r="D19" s="536" t="s">
        <v>1389</v>
      </c>
      <c r="E19" s="533" t="s">
        <v>2675</v>
      </c>
      <c r="F19" s="194" t="s">
        <v>593</v>
      </c>
      <c r="G19" s="552" t="s">
        <v>1389</v>
      </c>
      <c r="H19" s="552">
        <v>1</v>
      </c>
      <c r="I19" s="552">
        <v>0</v>
      </c>
      <c r="J19" s="553">
        <v>0</v>
      </c>
      <c r="K19" s="1391"/>
      <c r="L19" s="1366"/>
      <c r="M19" s="1335"/>
    </row>
    <row r="20" spans="1:13" ht="15.75" customHeight="1">
      <c r="A20" s="551"/>
      <c r="B20" s="531" t="s">
        <v>2641</v>
      </c>
      <c r="C20" s="532" t="s">
        <v>1384</v>
      </c>
      <c r="D20" s="536" t="s">
        <v>1389</v>
      </c>
      <c r="E20" s="533" t="s">
        <v>2676</v>
      </c>
      <c r="F20" s="194" t="s">
        <v>593</v>
      </c>
      <c r="G20" s="552" t="s">
        <v>1389</v>
      </c>
      <c r="H20" s="552">
        <v>1</v>
      </c>
      <c r="I20" s="552">
        <v>0</v>
      </c>
      <c r="J20" s="553">
        <v>0</v>
      </c>
      <c r="K20" s="1391"/>
      <c r="L20" s="1366"/>
      <c r="M20" s="1335"/>
    </row>
    <row r="21" spans="1:13" ht="15.75" customHeight="1">
      <c r="A21" s="551"/>
      <c r="B21" s="531" t="s">
        <v>2642</v>
      </c>
      <c r="C21" s="532" t="s">
        <v>1384</v>
      </c>
      <c r="D21" s="536" t="s">
        <v>1389</v>
      </c>
      <c r="E21" s="533" t="s">
        <v>2677</v>
      </c>
      <c r="F21" s="194" t="s">
        <v>593</v>
      </c>
      <c r="G21" s="552" t="s">
        <v>1389</v>
      </c>
      <c r="H21" s="552">
        <v>1</v>
      </c>
      <c r="I21" s="552">
        <v>0</v>
      </c>
      <c r="J21" s="553">
        <v>0</v>
      </c>
      <c r="K21" s="1391"/>
      <c r="L21" s="1366"/>
      <c r="M21" s="1335"/>
    </row>
    <row r="22" spans="1:13" ht="15.75" customHeight="1">
      <c r="A22" s="551"/>
      <c r="B22" s="531" t="s">
        <v>2643</v>
      </c>
      <c r="C22" s="532" t="s">
        <v>1384</v>
      </c>
      <c r="D22" s="536" t="s">
        <v>1389</v>
      </c>
      <c r="E22" s="533" t="s">
        <v>2678</v>
      </c>
      <c r="F22" s="194" t="s">
        <v>593</v>
      </c>
      <c r="G22" s="552" t="s">
        <v>1389</v>
      </c>
      <c r="H22" s="552">
        <v>1</v>
      </c>
      <c r="I22" s="552">
        <v>0</v>
      </c>
      <c r="J22" s="553">
        <v>0</v>
      </c>
      <c r="K22" s="1391"/>
      <c r="L22" s="1366"/>
      <c r="M22" s="1335"/>
    </row>
    <row r="23" spans="1:13" ht="15.75" customHeight="1">
      <c r="A23" s="551"/>
      <c r="B23" s="531" t="s">
        <v>2644</v>
      </c>
      <c r="C23" s="532" t="s">
        <v>1384</v>
      </c>
      <c r="D23" s="536" t="s">
        <v>1389</v>
      </c>
      <c r="E23" s="533" t="s">
        <v>2679</v>
      </c>
      <c r="F23" s="194" t="s">
        <v>593</v>
      </c>
      <c r="G23" s="552" t="s">
        <v>1389</v>
      </c>
      <c r="H23" s="552">
        <v>1</v>
      </c>
      <c r="I23" s="552">
        <v>0</v>
      </c>
      <c r="J23" s="553">
        <v>0</v>
      </c>
      <c r="K23" s="1391"/>
      <c r="L23" s="1366"/>
      <c r="M23" s="1335"/>
    </row>
    <row r="24" spans="1:13" ht="15.75" customHeight="1">
      <c r="A24" s="551"/>
      <c r="B24" s="531" t="s">
        <v>2645</v>
      </c>
      <c r="C24" s="532" t="s">
        <v>1384</v>
      </c>
      <c r="D24" s="536" t="s">
        <v>1389</v>
      </c>
      <c r="E24" s="533" t="s">
        <v>2680</v>
      </c>
      <c r="F24" s="194" t="s">
        <v>593</v>
      </c>
      <c r="G24" s="552" t="s">
        <v>1389</v>
      </c>
      <c r="H24" s="552">
        <v>1</v>
      </c>
      <c r="I24" s="552">
        <v>0</v>
      </c>
      <c r="J24" s="553">
        <v>0</v>
      </c>
      <c r="K24" s="1391"/>
      <c r="L24" s="1366"/>
      <c r="M24" s="1335"/>
    </row>
    <row r="25" spans="1:13" ht="15.75" customHeight="1">
      <c r="A25" s="551"/>
      <c r="B25" s="531" t="s">
        <v>2646</v>
      </c>
      <c r="C25" s="532" t="s">
        <v>1384</v>
      </c>
      <c r="D25" s="536" t="s">
        <v>1389</v>
      </c>
      <c r="E25" s="533" t="s">
        <v>2681</v>
      </c>
      <c r="F25" s="194" t="s">
        <v>593</v>
      </c>
      <c r="G25" s="552" t="s">
        <v>1389</v>
      </c>
      <c r="H25" s="552">
        <v>1</v>
      </c>
      <c r="I25" s="552">
        <v>0</v>
      </c>
      <c r="J25" s="553">
        <v>0</v>
      </c>
      <c r="K25" s="1391"/>
      <c r="L25" s="1366"/>
      <c r="M25" s="1335"/>
    </row>
    <row r="26" spans="1:13" ht="15.75" customHeight="1">
      <c r="A26" s="551"/>
      <c r="B26" s="531" t="s">
        <v>2647</v>
      </c>
      <c r="C26" s="532" t="s">
        <v>1384</v>
      </c>
      <c r="D26" s="536" t="s">
        <v>1389</v>
      </c>
      <c r="E26" s="533" t="s">
        <v>2682</v>
      </c>
      <c r="F26" s="194" t="s">
        <v>593</v>
      </c>
      <c r="G26" s="552" t="s">
        <v>1389</v>
      </c>
      <c r="H26" s="552">
        <v>1</v>
      </c>
      <c r="I26" s="552">
        <v>0</v>
      </c>
      <c r="J26" s="553">
        <v>0</v>
      </c>
      <c r="K26" s="1391"/>
      <c r="L26" s="1366"/>
      <c r="M26" s="1335"/>
    </row>
    <row r="27" spans="1:13" ht="15.75" customHeight="1">
      <c r="A27" s="551"/>
      <c r="B27" s="531" t="s">
        <v>2648</v>
      </c>
      <c r="C27" s="532" t="s">
        <v>1384</v>
      </c>
      <c r="D27" s="536" t="s">
        <v>1389</v>
      </c>
      <c r="E27" s="533" t="s">
        <v>2683</v>
      </c>
      <c r="F27" s="194" t="s">
        <v>593</v>
      </c>
      <c r="G27" s="552" t="s">
        <v>1389</v>
      </c>
      <c r="H27" s="552">
        <v>1</v>
      </c>
      <c r="I27" s="552">
        <v>0</v>
      </c>
      <c r="J27" s="553">
        <v>0</v>
      </c>
      <c r="K27" s="1391"/>
      <c r="L27" s="1366"/>
      <c r="M27" s="1335"/>
    </row>
    <row r="28" spans="1:13" ht="15.75" customHeight="1">
      <c r="A28" s="551"/>
      <c r="B28" s="531" t="s">
        <v>2649</v>
      </c>
      <c r="C28" s="532" t="s">
        <v>1384</v>
      </c>
      <c r="D28" s="536" t="s">
        <v>592</v>
      </c>
      <c r="E28" s="533" t="s">
        <v>2684</v>
      </c>
      <c r="F28" s="194" t="s">
        <v>593</v>
      </c>
      <c r="G28" s="552" t="s">
        <v>1389</v>
      </c>
      <c r="H28" s="552">
        <v>1</v>
      </c>
      <c r="I28" s="552">
        <v>0</v>
      </c>
      <c r="J28" s="553">
        <v>0</v>
      </c>
      <c r="K28" s="1391"/>
      <c r="L28" s="1366"/>
      <c r="M28" s="1335"/>
    </row>
    <row r="29" spans="1:13" ht="15.75" customHeight="1">
      <c r="A29" s="1033"/>
      <c r="B29" s="555" t="s">
        <v>2649</v>
      </c>
      <c r="C29" s="414" t="s">
        <v>1384</v>
      </c>
      <c r="D29" s="537" t="s">
        <v>592</v>
      </c>
      <c r="E29" s="230" t="s">
        <v>2684</v>
      </c>
      <c r="F29" s="197" t="s">
        <v>593</v>
      </c>
      <c r="G29" s="415" t="s">
        <v>1389</v>
      </c>
      <c r="H29" s="415">
        <v>1</v>
      </c>
      <c r="I29" s="415">
        <v>0</v>
      </c>
      <c r="J29" s="442">
        <v>0</v>
      </c>
      <c r="K29" s="1391"/>
      <c r="L29" s="1366"/>
      <c r="M29" s="1335"/>
    </row>
    <row r="30" spans="1:13" ht="15" customHeight="1">
      <c r="A30" s="551"/>
      <c r="B30" s="531" t="s">
        <v>2650</v>
      </c>
      <c r="C30" s="532" t="s">
        <v>1384</v>
      </c>
      <c r="D30" s="536" t="s">
        <v>1389</v>
      </c>
      <c r="E30" s="533" t="s">
        <v>2685</v>
      </c>
      <c r="F30" s="194" t="s">
        <v>593</v>
      </c>
      <c r="G30" s="552" t="s">
        <v>1389</v>
      </c>
      <c r="H30" s="552">
        <v>1</v>
      </c>
      <c r="I30" s="552">
        <v>0</v>
      </c>
      <c r="J30" s="553">
        <v>0</v>
      </c>
      <c r="K30" s="1391"/>
      <c r="L30" s="1366"/>
      <c r="M30" s="1335"/>
    </row>
    <row r="31" spans="1:13" ht="15" customHeight="1">
      <c r="A31" s="551"/>
      <c r="B31" s="531" t="s">
        <v>2651</v>
      </c>
      <c r="C31" s="532" t="s">
        <v>1384</v>
      </c>
      <c r="D31" s="536" t="s">
        <v>1389</v>
      </c>
      <c r="E31" s="533" t="s">
        <v>2686</v>
      </c>
      <c r="F31" s="194" t="s">
        <v>593</v>
      </c>
      <c r="G31" s="552" t="s">
        <v>1389</v>
      </c>
      <c r="H31" s="552">
        <v>1</v>
      </c>
      <c r="I31" s="552">
        <v>0</v>
      </c>
      <c r="J31" s="553">
        <v>0</v>
      </c>
      <c r="K31" s="1391"/>
      <c r="L31" s="1366"/>
      <c r="M31" s="1335"/>
    </row>
    <row r="32" spans="1:13" ht="15" customHeight="1">
      <c r="A32" s="551"/>
      <c r="B32" s="531" t="s">
        <v>2652</v>
      </c>
      <c r="C32" s="532" t="s">
        <v>1384</v>
      </c>
      <c r="D32" s="536" t="s">
        <v>1389</v>
      </c>
      <c r="E32" s="533" t="s">
        <v>2687</v>
      </c>
      <c r="F32" s="194" t="s">
        <v>593</v>
      </c>
      <c r="G32" s="552" t="s">
        <v>1389</v>
      </c>
      <c r="H32" s="552">
        <v>1</v>
      </c>
      <c r="I32" s="552">
        <v>0</v>
      </c>
      <c r="J32" s="553">
        <v>0</v>
      </c>
      <c r="K32" s="1391"/>
      <c r="L32" s="1366"/>
      <c r="M32" s="1335"/>
    </row>
    <row r="33" spans="1:13" ht="15" customHeight="1">
      <c r="A33" s="551"/>
      <c r="B33" s="531" t="s">
        <v>2653</v>
      </c>
      <c r="C33" s="532" t="s">
        <v>1384</v>
      </c>
      <c r="D33" s="536" t="s">
        <v>1389</v>
      </c>
      <c r="E33" s="533" t="s">
        <v>2688</v>
      </c>
      <c r="F33" s="194" t="s">
        <v>593</v>
      </c>
      <c r="G33" s="552" t="s">
        <v>1389</v>
      </c>
      <c r="H33" s="552">
        <v>1</v>
      </c>
      <c r="I33" s="552">
        <v>0</v>
      </c>
      <c r="J33" s="553">
        <v>0</v>
      </c>
      <c r="K33" s="1391"/>
      <c r="L33" s="1366"/>
      <c r="M33" s="1335"/>
    </row>
    <row r="34" spans="1:13" ht="15" customHeight="1">
      <c r="A34" s="551"/>
      <c r="B34" s="531" t="s">
        <v>2654</v>
      </c>
      <c r="C34" s="532" t="s">
        <v>1384</v>
      </c>
      <c r="D34" s="536" t="s">
        <v>1389</v>
      </c>
      <c r="E34" s="533" t="s">
        <v>2689</v>
      </c>
      <c r="F34" s="194" t="s">
        <v>593</v>
      </c>
      <c r="G34" s="552" t="s">
        <v>1389</v>
      </c>
      <c r="H34" s="552">
        <v>1</v>
      </c>
      <c r="I34" s="552">
        <v>0</v>
      </c>
      <c r="J34" s="553">
        <v>0</v>
      </c>
      <c r="K34" s="1391"/>
      <c r="L34" s="1366"/>
      <c r="M34" s="1335"/>
    </row>
    <row r="35" spans="1:13" ht="15" customHeight="1">
      <c r="A35" s="551"/>
      <c r="B35" s="531" t="s">
        <v>2655</v>
      </c>
      <c r="C35" s="532" t="s">
        <v>1384</v>
      </c>
      <c r="D35" s="536" t="s">
        <v>1389</v>
      </c>
      <c r="E35" s="533" t="s">
        <v>2690</v>
      </c>
      <c r="F35" s="194" t="s">
        <v>593</v>
      </c>
      <c r="G35" s="552" t="s">
        <v>1389</v>
      </c>
      <c r="H35" s="552">
        <v>1</v>
      </c>
      <c r="I35" s="552">
        <v>0</v>
      </c>
      <c r="J35" s="553">
        <v>0</v>
      </c>
      <c r="K35" s="1391"/>
      <c r="L35" s="1366"/>
      <c r="M35" s="1335"/>
    </row>
    <row r="36" spans="1:13" ht="15" customHeight="1">
      <c r="A36" s="551"/>
      <c r="B36" s="531" t="s">
        <v>2656</v>
      </c>
      <c r="C36" s="532" t="s">
        <v>1384</v>
      </c>
      <c r="D36" s="536" t="s">
        <v>1389</v>
      </c>
      <c r="E36" s="533" t="s">
        <v>2691</v>
      </c>
      <c r="F36" s="194" t="s">
        <v>593</v>
      </c>
      <c r="G36" s="552" t="s">
        <v>1389</v>
      </c>
      <c r="H36" s="552">
        <v>1</v>
      </c>
      <c r="I36" s="552">
        <v>0</v>
      </c>
      <c r="J36" s="553">
        <v>0</v>
      </c>
      <c r="K36" s="1391"/>
      <c r="L36" s="1366"/>
      <c r="M36" s="1335"/>
    </row>
    <row r="37" spans="1:13" ht="15" customHeight="1">
      <c r="A37" s="551"/>
      <c r="B37" s="531" t="s">
        <v>2657</v>
      </c>
      <c r="C37" s="532" t="s">
        <v>1384</v>
      </c>
      <c r="D37" s="536" t="s">
        <v>1389</v>
      </c>
      <c r="E37" s="533" t="s">
        <v>2692</v>
      </c>
      <c r="F37" s="194" t="s">
        <v>593</v>
      </c>
      <c r="G37" s="552" t="s">
        <v>1389</v>
      </c>
      <c r="H37" s="552">
        <v>1</v>
      </c>
      <c r="I37" s="552">
        <v>0</v>
      </c>
      <c r="J37" s="553">
        <v>0</v>
      </c>
      <c r="K37" s="1391"/>
      <c r="L37" s="1366"/>
      <c r="M37" s="1335"/>
    </row>
    <row r="38" spans="1:13" ht="15" customHeight="1">
      <c r="A38" s="551"/>
      <c r="B38" s="531" t="s">
        <v>2658</v>
      </c>
      <c r="C38" s="532" t="s">
        <v>1384</v>
      </c>
      <c r="D38" s="536" t="s">
        <v>1389</v>
      </c>
      <c r="E38" s="533" t="s">
        <v>2693</v>
      </c>
      <c r="F38" s="194" t="s">
        <v>593</v>
      </c>
      <c r="G38" s="552" t="s">
        <v>1389</v>
      </c>
      <c r="H38" s="552">
        <v>1</v>
      </c>
      <c r="I38" s="552">
        <v>0</v>
      </c>
      <c r="J38" s="553">
        <v>0</v>
      </c>
      <c r="K38" s="1391"/>
      <c r="L38" s="1366"/>
      <c r="M38" s="1335"/>
    </row>
    <row r="39" spans="1:13" ht="15" customHeight="1">
      <c r="A39" s="551"/>
      <c r="B39" s="531" t="s">
        <v>2659</v>
      </c>
      <c r="C39" s="532" t="s">
        <v>1384</v>
      </c>
      <c r="D39" s="536" t="s">
        <v>1389</v>
      </c>
      <c r="E39" s="533" t="s">
        <v>2694</v>
      </c>
      <c r="F39" s="194" t="s">
        <v>593</v>
      </c>
      <c r="G39" s="552" t="s">
        <v>1389</v>
      </c>
      <c r="H39" s="552">
        <v>1</v>
      </c>
      <c r="I39" s="552">
        <v>0</v>
      </c>
      <c r="J39" s="553">
        <v>0</v>
      </c>
      <c r="K39" s="1391"/>
      <c r="L39" s="1366"/>
      <c r="M39" s="1335"/>
    </row>
    <row r="40" spans="1:13" ht="15" customHeight="1">
      <c r="A40" s="551"/>
      <c r="B40" s="531" t="s">
        <v>2660</v>
      </c>
      <c r="C40" s="532" t="s">
        <v>1384</v>
      </c>
      <c r="D40" s="536" t="s">
        <v>1389</v>
      </c>
      <c r="E40" s="533" t="s">
        <v>2695</v>
      </c>
      <c r="F40" s="194" t="s">
        <v>593</v>
      </c>
      <c r="G40" s="552" t="s">
        <v>1389</v>
      </c>
      <c r="H40" s="552">
        <v>1</v>
      </c>
      <c r="I40" s="552">
        <v>0</v>
      </c>
      <c r="J40" s="553">
        <v>0</v>
      </c>
      <c r="K40" s="1391"/>
      <c r="L40" s="1366"/>
      <c r="M40" s="1335"/>
    </row>
    <row r="41" spans="1:13" ht="15" customHeight="1">
      <c r="A41" s="551"/>
      <c r="B41" s="531" t="s">
        <v>2661</v>
      </c>
      <c r="C41" s="532" t="s">
        <v>1384</v>
      </c>
      <c r="D41" s="536" t="s">
        <v>1389</v>
      </c>
      <c r="E41" s="533" t="s">
        <v>2696</v>
      </c>
      <c r="F41" s="194" t="s">
        <v>593</v>
      </c>
      <c r="G41" s="552" t="s">
        <v>1389</v>
      </c>
      <c r="H41" s="552">
        <v>1</v>
      </c>
      <c r="I41" s="552">
        <v>0</v>
      </c>
      <c r="J41" s="553">
        <v>0</v>
      </c>
      <c r="K41" s="1391"/>
      <c r="L41" s="1366"/>
      <c r="M41" s="1335"/>
    </row>
    <row r="42" spans="1:13" ht="15" customHeight="1">
      <c r="A42" s="551"/>
      <c r="B42" s="531" t="s">
        <v>2662</v>
      </c>
      <c r="C42" s="532" t="s">
        <v>1384</v>
      </c>
      <c r="D42" s="536" t="s">
        <v>1389</v>
      </c>
      <c r="E42" s="533" t="s">
        <v>2697</v>
      </c>
      <c r="F42" s="194" t="s">
        <v>593</v>
      </c>
      <c r="G42" s="552" t="s">
        <v>1389</v>
      </c>
      <c r="H42" s="552">
        <v>1</v>
      </c>
      <c r="I42" s="552">
        <v>0</v>
      </c>
      <c r="J42" s="553">
        <v>0</v>
      </c>
      <c r="K42" s="1391"/>
      <c r="L42" s="1366"/>
      <c r="M42" s="1335"/>
    </row>
    <row r="43" spans="1:13" ht="15" customHeight="1">
      <c r="A43" s="551"/>
      <c r="B43" s="531" t="s">
        <v>2663</v>
      </c>
      <c r="C43" s="532" t="s">
        <v>1384</v>
      </c>
      <c r="D43" s="536" t="s">
        <v>1389</v>
      </c>
      <c r="E43" s="533" t="s">
        <v>2698</v>
      </c>
      <c r="F43" s="194" t="s">
        <v>593</v>
      </c>
      <c r="G43" s="552" t="s">
        <v>1389</v>
      </c>
      <c r="H43" s="552">
        <v>1</v>
      </c>
      <c r="I43" s="552">
        <v>0</v>
      </c>
      <c r="J43" s="553">
        <v>0</v>
      </c>
      <c r="K43" s="1391"/>
      <c r="L43" s="1366"/>
      <c r="M43" s="1335"/>
    </row>
    <row r="44" spans="1:13" ht="15" customHeight="1">
      <c r="A44" s="551"/>
      <c r="B44" s="531" t="s">
        <v>2664</v>
      </c>
      <c r="C44" s="532" t="s">
        <v>1384</v>
      </c>
      <c r="D44" s="536" t="s">
        <v>1389</v>
      </c>
      <c r="E44" s="533" t="s">
        <v>2699</v>
      </c>
      <c r="F44" s="194" t="s">
        <v>593</v>
      </c>
      <c r="G44" s="552" t="s">
        <v>1389</v>
      </c>
      <c r="H44" s="552">
        <v>1</v>
      </c>
      <c r="I44" s="552">
        <v>0</v>
      </c>
      <c r="J44" s="553">
        <v>0</v>
      </c>
      <c r="K44" s="1391"/>
      <c r="L44" s="1366"/>
      <c r="M44" s="1335"/>
    </row>
    <row r="45" spans="1:13" ht="15.75" customHeight="1" thickBot="1">
      <c r="A45" s="556"/>
      <c r="B45" s="247" t="s">
        <v>2665</v>
      </c>
      <c r="C45" s="440" t="s">
        <v>1384</v>
      </c>
      <c r="D45" s="583" t="s">
        <v>1389</v>
      </c>
      <c r="E45" s="249" t="s">
        <v>2700</v>
      </c>
      <c r="F45" s="186" t="s">
        <v>593</v>
      </c>
      <c r="G45" s="1034" t="s">
        <v>1389</v>
      </c>
      <c r="H45" s="1034">
        <v>1</v>
      </c>
      <c r="I45" s="1034">
        <v>0</v>
      </c>
      <c r="J45" s="1035">
        <v>0</v>
      </c>
      <c r="K45" s="1392"/>
      <c r="L45" s="1368"/>
      <c r="M45" s="1336"/>
    </row>
  </sheetData>
  <sheetProtection algorithmName="SHA-512" hashValue="LrmukUSfoykULlEw/h21a8D6BSLNFkLSkP4ErhG3eTkmijLQVGLAQw2i7XraOB3p+aQQ1WymqaMKrv/9ZACbYg==" saltValue="Z/FuWS8Y9GVnpWiF5/ddAA==" spinCount="100000" sheet="1" objects="1" scenarios="1"/>
  <protectedRanges>
    <protectedRange sqref="K10:M29" name="Range1"/>
  </protectedRanges>
  <mergeCells count="5">
    <mergeCell ref="A6:B6"/>
    <mergeCell ref="B7:J8"/>
    <mergeCell ref="K7:M7"/>
    <mergeCell ref="K9:M9"/>
    <mergeCell ref="K10:M45"/>
  </mergeCells>
  <phoneticPr fontId="4" type="noConversion"/>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2"/>
  <sheetViews>
    <sheetView topLeftCell="U1" zoomScale="85" zoomScaleNormal="85" workbookViewId="0">
      <selection activeCell="AG23" sqref="AG23"/>
    </sheetView>
  </sheetViews>
  <sheetFormatPr defaultRowHeight="16.5"/>
  <cols>
    <col min="1" max="1" width="15.7109375" style="103" bestFit="1" customWidth="1"/>
    <col min="2" max="2" width="19.5703125" style="103" bestFit="1" customWidth="1"/>
    <col min="3" max="3" width="12" style="103" bestFit="1" customWidth="1"/>
    <col min="4" max="4" width="8.28515625" style="103" bestFit="1" customWidth="1"/>
    <col min="5" max="5" width="12.140625" style="103" bestFit="1" customWidth="1"/>
    <col min="6" max="6" width="19.5703125" style="103" bestFit="1" customWidth="1"/>
    <col min="7" max="7" width="12" style="103" bestFit="1" customWidth="1"/>
    <col min="8" max="8" width="8.28515625" style="103" bestFit="1"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8.28515625" style="99" bestFit="1" customWidth="1"/>
    <col min="15" max="15" width="12.140625" style="99" bestFit="1" customWidth="1"/>
    <col min="16" max="16" width="19.5703125" style="99" bestFit="1" customWidth="1"/>
    <col min="17" max="17" width="12" style="99" bestFit="1" customWidth="1"/>
    <col min="18" max="18" width="13.140625" style="99" bestFit="1" customWidth="1"/>
    <col min="19" max="19" width="29.28515625" style="99" bestFit="1" customWidth="1"/>
    <col min="20" max="20" width="4.28515625" style="99" bestFit="1" customWidth="1"/>
    <col min="21" max="21" width="12.140625" style="99" bestFit="1" customWidth="1"/>
    <col min="22" max="22" width="19.5703125" style="99" bestFit="1" customWidth="1"/>
    <col min="23" max="23" width="20.140625" style="99" bestFit="1" customWidth="1"/>
    <col min="24" max="24" width="13.42578125" style="99" bestFit="1" customWidth="1"/>
    <col min="25" max="25" width="12.140625" style="99" bestFit="1" customWidth="1"/>
    <col min="26" max="26" width="19.5703125" style="99" bestFit="1" customWidth="1"/>
    <col min="27" max="27" width="12" style="99" bestFit="1" customWidth="1"/>
    <col min="28" max="28" width="13.42578125" style="99" bestFit="1" customWidth="1"/>
    <col min="29" max="29" width="29.28515625" style="99" bestFit="1" customWidth="1"/>
    <col min="30" max="30" width="4.28515625" style="99" bestFit="1" customWidth="1"/>
    <col min="31" max="31" width="23.5703125" style="99" bestFit="1" customWidth="1"/>
    <col min="32" max="32" width="8.85546875" style="99" bestFit="1" customWidth="1"/>
    <col min="33" max="33" width="7.42578125" style="99" bestFit="1" customWidth="1"/>
    <col min="34" max="34" width="9.28515625" style="99" bestFit="1" customWidth="1"/>
    <col min="35" max="35" width="12.42578125" style="99" bestFit="1" customWidth="1"/>
    <col min="36" max="36" width="23.5703125" style="99" bestFit="1" customWidth="1"/>
    <col min="37" max="37" width="8.85546875" style="99" bestFit="1" customWidth="1"/>
    <col min="38" max="38" width="7.42578125" style="99" bestFit="1" customWidth="1"/>
    <col min="39" max="39" width="9.28515625" style="99" bestFit="1" customWidth="1"/>
    <col min="40" max="40" width="12.42578125" style="99" bestFit="1" customWidth="1"/>
    <col min="41" max="41" width="29.28515625" style="99" bestFit="1" customWidth="1"/>
    <col min="42" max="42" width="3.5703125" style="103" bestFit="1" customWidth="1"/>
    <col min="43" max="43" width="22.7109375" style="103" bestFit="1" customWidth="1"/>
    <col min="44" max="44" width="12" style="103" bestFit="1" customWidth="1"/>
    <col min="45" max="45" width="6.42578125" style="103" bestFit="1" customWidth="1"/>
    <col min="46" max="46" width="8.5703125" style="103" bestFit="1" customWidth="1"/>
    <col min="47" max="47" width="13.140625" style="103" bestFit="1" customWidth="1"/>
    <col min="48" max="48" width="11.5703125" style="103" bestFit="1" customWidth="1"/>
    <col min="49" max="49" width="12" style="103" bestFit="1" customWidth="1"/>
    <col min="50" max="50" width="6.42578125" style="103" bestFit="1" customWidth="1"/>
    <col min="51" max="51" width="8.5703125" style="103" bestFit="1" customWidth="1"/>
    <col min="52" max="52" width="13.140625" style="103" bestFit="1" customWidth="1"/>
    <col min="53" max="53" width="15.28515625" style="103" bestFit="1" customWidth="1"/>
    <col min="54" max="16384" width="9.140625" style="103"/>
  </cols>
  <sheetData>
    <row r="1" spans="1:41" s="29" customFormat="1" ht="18">
      <c r="A1" s="1104" t="s">
        <v>1092</v>
      </c>
      <c r="B1" s="1104"/>
      <c r="C1" s="1104"/>
      <c r="D1" s="1104"/>
      <c r="E1" s="1104"/>
      <c r="F1" s="1104"/>
      <c r="G1" s="1104"/>
      <c r="H1" s="1104"/>
      <c r="I1" s="1104"/>
      <c r="J1" s="1104"/>
      <c r="K1" s="1104"/>
      <c r="L1" s="1104"/>
      <c r="M1" s="1104"/>
      <c r="N1" s="1104"/>
      <c r="O1" s="1104"/>
      <c r="P1" s="1104"/>
      <c r="Q1" s="1104"/>
      <c r="R1" s="1104"/>
      <c r="S1" s="1104"/>
      <c r="T1" s="1"/>
      <c r="U1" s="74"/>
      <c r="V1" s="74"/>
      <c r="W1" s="74"/>
      <c r="X1" s="74"/>
      <c r="Y1" s="74"/>
      <c r="Z1" s="74"/>
      <c r="AA1" s="74"/>
      <c r="AB1" s="74"/>
      <c r="AC1" s="74"/>
      <c r="AD1" s="1"/>
      <c r="AE1" s="1"/>
      <c r="AF1" s="1"/>
      <c r="AG1" s="1"/>
      <c r="AH1" s="1"/>
      <c r="AI1" s="1"/>
      <c r="AJ1" s="1"/>
      <c r="AK1" s="1"/>
      <c r="AL1" s="1"/>
      <c r="AM1" s="1"/>
      <c r="AN1" s="1"/>
      <c r="AO1" s="1"/>
    </row>
    <row r="2" spans="1:41" s="75" customFormat="1" ht="15.75">
      <c r="A2" s="1105" t="s">
        <v>287</v>
      </c>
      <c r="B2" s="1105"/>
      <c r="C2" s="1105"/>
      <c r="D2" s="1105"/>
      <c r="E2" s="1105"/>
      <c r="F2" s="1105"/>
      <c r="G2" s="1105"/>
      <c r="H2" s="1105"/>
      <c r="I2" s="1105"/>
      <c r="J2" s="1105"/>
      <c r="K2" s="1105"/>
      <c r="L2" s="1105"/>
      <c r="M2" s="1105"/>
      <c r="N2" s="1105"/>
      <c r="O2" s="1105"/>
      <c r="P2" s="1105"/>
      <c r="Q2" s="1105"/>
      <c r="R2" s="1105"/>
      <c r="S2" s="1105"/>
      <c r="T2" s="1105"/>
      <c r="U2" s="401"/>
      <c r="V2" s="401"/>
      <c r="W2" s="401"/>
      <c r="X2" s="401"/>
      <c r="Y2" s="401"/>
      <c r="Z2" s="401"/>
      <c r="AA2" s="401"/>
      <c r="AB2" s="401"/>
      <c r="AC2" s="401"/>
      <c r="AD2" s="401"/>
      <c r="AE2" s="73"/>
      <c r="AF2" s="73"/>
      <c r="AG2" s="73"/>
      <c r="AH2" s="73"/>
      <c r="AI2" s="73"/>
      <c r="AJ2" s="73"/>
      <c r="AK2" s="73"/>
      <c r="AL2" s="73"/>
      <c r="AM2" s="73"/>
      <c r="AN2" s="73"/>
      <c r="AO2" s="73"/>
    </row>
    <row r="3" spans="1:41" s="29" customFormat="1" ht="15">
      <c r="A3" s="1105" t="s">
        <v>216</v>
      </c>
      <c r="B3" s="1105"/>
      <c r="C3" s="1105"/>
      <c r="D3" s="1105"/>
      <c r="E3" s="1105"/>
      <c r="F3" s="1105"/>
      <c r="G3" s="1105"/>
      <c r="H3" s="1105"/>
      <c r="I3" s="1105"/>
      <c r="J3" s="1105"/>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468"/>
      <c r="B4" s="468"/>
      <c r="C4" s="468"/>
      <c r="D4" s="468"/>
      <c r="E4" s="468"/>
      <c r="F4" s="468"/>
      <c r="G4" s="468"/>
      <c r="H4" s="468"/>
      <c r="I4" s="468"/>
      <c r="J4" s="467"/>
      <c r="K4" s="467"/>
      <c r="L4" s="467"/>
      <c r="M4" s="467"/>
      <c r="N4" s="467"/>
      <c r="O4" s="467"/>
      <c r="P4" s="467"/>
      <c r="Q4" s="467"/>
      <c r="R4" s="467"/>
      <c r="S4" s="467"/>
      <c r="T4" s="467"/>
      <c r="U4" s="1"/>
      <c r="V4" s="1"/>
      <c r="W4" s="1"/>
      <c r="X4" s="1"/>
      <c r="Y4" s="1"/>
      <c r="Z4" s="1"/>
      <c r="AA4" s="1"/>
      <c r="AB4" s="1"/>
      <c r="AC4" s="1"/>
      <c r="AD4" s="1"/>
      <c r="AE4" s="1"/>
      <c r="AF4" s="1"/>
      <c r="AG4" s="1"/>
      <c r="AH4" s="1"/>
      <c r="AI4" s="1"/>
      <c r="AJ4" s="1"/>
      <c r="AK4" s="1"/>
      <c r="AL4" s="1"/>
      <c r="AM4" s="1"/>
      <c r="AN4" s="1"/>
      <c r="AO4" s="1"/>
    </row>
    <row r="5" spans="1:41" s="75" customFormat="1" ht="15">
      <c r="A5" s="1105" t="s">
        <v>2237</v>
      </c>
      <c r="B5" s="1105"/>
      <c r="C5" s="1105"/>
      <c r="D5" s="1105"/>
      <c r="E5" s="1105"/>
      <c r="F5" s="1105"/>
      <c r="G5" s="1105"/>
      <c r="H5" s="1105"/>
      <c r="I5" s="1105"/>
      <c r="J5" s="1105"/>
      <c r="K5" s="1105" t="s">
        <v>2238</v>
      </c>
      <c r="L5" s="1105"/>
      <c r="M5" s="1105"/>
      <c r="N5" s="1105"/>
      <c r="O5" s="1105"/>
      <c r="P5" s="1105"/>
      <c r="Q5" s="1105"/>
      <c r="R5" s="1105"/>
      <c r="S5" s="1105"/>
      <c r="T5" s="1105"/>
      <c r="U5" s="1105" t="s">
        <v>2236</v>
      </c>
      <c r="V5" s="1105"/>
      <c r="W5" s="1105"/>
      <c r="X5" s="1105"/>
      <c r="Y5" s="1105"/>
      <c r="Z5" s="1105"/>
      <c r="AA5" s="1105"/>
      <c r="AB5" s="1105"/>
      <c r="AC5" s="1105"/>
      <c r="AD5" s="73"/>
      <c r="AE5" s="1105" t="s">
        <v>2235</v>
      </c>
      <c r="AF5" s="1105"/>
      <c r="AG5" s="1105"/>
      <c r="AH5" s="1105"/>
      <c r="AI5" s="1105"/>
      <c r="AJ5" s="1105"/>
      <c r="AK5" s="1105"/>
      <c r="AL5" s="1105"/>
      <c r="AM5" s="1105"/>
      <c r="AN5" s="1105"/>
      <c r="AO5" s="1105"/>
    </row>
    <row r="6" spans="1:41" s="80" customFormat="1" ht="15.75">
      <c r="A6" s="499"/>
      <c r="B6" s="499"/>
      <c r="C6" s="499"/>
      <c r="D6" s="499"/>
      <c r="E6" s="499"/>
      <c r="F6" s="499"/>
      <c r="G6" s="499"/>
      <c r="H6" s="499"/>
      <c r="I6" s="500"/>
      <c r="J6" s="96"/>
      <c r="K6" s="499"/>
      <c r="L6" s="499"/>
      <c r="M6" s="499"/>
      <c r="N6" s="499"/>
      <c r="O6" s="499"/>
      <c r="P6" s="499"/>
      <c r="Q6" s="499"/>
      <c r="R6" s="499"/>
      <c r="S6" s="500"/>
      <c r="T6" s="96"/>
      <c r="U6" s="499"/>
      <c r="V6" s="499"/>
      <c r="W6" s="499"/>
      <c r="X6" s="499"/>
      <c r="Y6" s="499"/>
      <c r="Z6" s="499"/>
      <c r="AA6" s="499"/>
      <c r="AB6" s="499"/>
      <c r="AC6" s="500"/>
      <c r="AD6" s="96"/>
      <c r="AE6" s="499"/>
      <c r="AF6" s="499"/>
      <c r="AG6" s="499"/>
      <c r="AH6" s="499"/>
      <c r="AI6" s="499"/>
      <c r="AJ6" s="499"/>
      <c r="AK6" s="499"/>
      <c r="AL6" s="499"/>
      <c r="AM6" s="499"/>
      <c r="AN6" s="499"/>
      <c r="AO6" s="500"/>
    </row>
    <row r="7" spans="1:41" s="80" customFormat="1" thickBot="1">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row>
    <row r="8" spans="1:41" s="80" customFormat="1" thickBot="1">
      <c r="A8" s="1262" t="s">
        <v>289</v>
      </c>
      <c r="B8" s="1263"/>
      <c r="C8" s="1263"/>
      <c r="D8" s="1263"/>
      <c r="E8" s="1263"/>
      <c r="F8" s="1263"/>
      <c r="G8" s="1263"/>
      <c r="H8" s="1264"/>
      <c r="J8" s="78"/>
      <c r="K8" s="1262" t="s">
        <v>290</v>
      </c>
      <c r="L8" s="1263"/>
      <c r="M8" s="1263"/>
      <c r="N8" s="1263"/>
      <c r="O8" s="1263"/>
      <c r="P8" s="1263"/>
      <c r="Q8" s="1263"/>
      <c r="R8" s="1264"/>
      <c r="S8" s="78"/>
      <c r="T8" s="78"/>
      <c r="U8" s="1262" t="s">
        <v>291</v>
      </c>
      <c r="V8" s="1263"/>
      <c r="W8" s="1263"/>
      <c r="X8" s="1263"/>
      <c r="Y8" s="1263"/>
      <c r="Z8" s="1263"/>
      <c r="AA8" s="1263"/>
      <c r="AB8" s="1264"/>
      <c r="AC8" s="78"/>
      <c r="AD8" s="78"/>
      <c r="AE8" s="1262" t="s">
        <v>292</v>
      </c>
      <c r="AF8" s="1263"/>
      <c r="AG8" s="1263"/>
      <c r="AH8" s="1263"/>
      <c r="AI8" s="1263"/>
      <c r="AJ8" s="1263"/>
      <c r="AK8" s="1263"/>
      <c r="AL8" s="1263"/>
      <c r="AM8" s="1263"/>
      <c r="AN8" s="1264"/>
      <c r="AO8" s="78"/>
    </row>
    <row r="9" spans="1:41" s="80" customFormat="1" ht="31.5">
      <c r="A9" s="1181" t="s">
        <v>293</v>
      </c>
      <c r="B9" s="1182"/>
      <c r="C9" s="1182"/>
      <c r="D9" s="1183"/>
      <c r="E9" s="1184" t="s">
        <v>294</v>
      </c>
      <c r="F9" s="1185"/>
      <c r="G9" s="1182"/>
      <c r="H9" s="1186"/>
      <c r="I9" s="81" t="s">
        <v>2234</v>
      </c>
      <c r="J9" s="78"/>
      <c r="K9" s="1162" t="s">
        <v>293</v>
      </c>
      <c r="L9" s="1163"/>
      <c r="M9" s="1163"/>
      <c r="N9" s="1164"/>
      <c r="O9" s="1165" t="s">
        <v>294</v>
      </c>
      <c r="P9" s="1166"/>
      <c r="Q9" s="1163"/>
      <c r="R9" s="1167"/>
      <c r="S9" s="81" t="s">
        <v>2234</v>
      </c>
      <c r="T9" s="78"/>
      <c r="U9" s="1162" t="s">
        <v>293</v>
      </c>
      <c r="V9" s="1163"/>
      <c r="W9" s="1163"/>
      <c r="X9" s="1164"/>
      <c r="Y9" s="1165" t="s">
        <v>294</v>
      </c>
      <c r="Z9" s="1166"/>
      <c r="AA9" s="1163"/>
      <c r="AB9" s="1167"/>
      <c r="AC9" s="81" t="s">
        <v>2234</v>
      </c>
      <c r="AD9" s="78"/>
      <c r="AE9" s="1162" t="s">
        <v>293</v>
      </c>
      <c r="AF9" s="1163"/>
      <c r="AG9" s="1163"/>
      <c r="AH9" s="1164"/>
      <c r="AI9" s="1164"/>
      <c r="AJ9" s="1165" t="s">
        <v>295</v>
      </c>
      <c r="AK9" s="1166"/>
      <c r="AL9" s="1163"/>
      <c r="AM9" s="1163"/>
      <c r="AN9" s="1167"/>
      <c r="AO9" s="81" t="s">
        <v>2234</v>
      </c>
    </row>
    <row r="10" spans="1:41" s="80" customFormat="1" ht="63.75" thickBot="1">
      <c r="A10" s="82" t="s">
        <v>296</v>
      </c>
      <c r="B10" s="83" t="s">
        <v>219</v>
      </c>
      <c r="C10" s="83" t="s">
        <v>297</v>
      </c>
      <c r="D10" s="83" t="s">
        <v>298</v>
      </c>
      <c r="E10" s="84" t="s">
        <v>299</v>
      </c>
      <c r="F10" s="83" t="s">
        <v>219</v>
      </c>
      <c r="G10" s="83" t="s">
        <v>297</v>
      </c>
      <c r="H10" s="85" t="s">
        <v>300</v>
      </c>
      <c r="I10" s="86" t="s">
        <v>1038</v>
      </c>
      <c r="J10" s="78"/>
      <c r="K10" s="474" t="s">
        <v>296</v>
      </c>
      <c r="L10" s="88" t="s">
        <v>219</v>
      </c>
      <c r="M10" s="88" t="s">
        <v>297</v>
      </c>
      <c r="N10" s="88" t="s">
        <v>298</v>
      </c>
      <c r="O10" s="89" t="s">
        <v>299</v>
      </c>
      <c r="P10" s="88" t="s">
        <v>219</v>
      </c>
      <c r="Q10" s="88" t="s">
        <v>297</v>
      </c>
      <c r="R10" s="90" t="s">
        <v>300</v>
      </c>
      <c r="S10" s="86" t="s">
        <v>1038</v>
      </c>
      <c r="T10" s="78"/>
      <c r="U10" s="140" t="s">
        <v>299</v>
      </c>
      <c r="V10" s="122" t="s">
        <v>219</v>
      </c>
      <c r="W10" s="122" t="s">
        <v>303</v>
      </c>
      <c r="X10" s="135" t="s">
        <v>300</v>
      </c>
      <c r="Y10" s="141" t="s">
        <v>299</v>
      </c>
      <c r="Z10" s="122" t="s">
        <v>219</v>
      </c>
      <c r="AA10" s="122" t="s">
        <v>303</v>
      </c>
      <c r="AB10" s="142" t="s">
        <v>300</v>
      </c>
      <c r="AC10" s="86" t="s">
        <v>1038</v>
      </c>
      <c r="AD10" s="78"/>
      <c r="AE10" s="153" t="s">
        <v>304</v>
      </c>
      <c r="AF10" s="122" t="s">
        <v>305</v>
      </c>
      <c r="AG10" s="122" t="s">
        <v>219</v>
      </c>
      <c r="AH10" s="135" t="s">
        <v>251</v>
      </c>
      <c r="AI10" s="122" t="s">
        <v>306</v>
      </c>
      <c r="AJ10" s="121" t="s">
        <v>307</v>
      </c>
      <c r="AK10" s="122" t="s">
        <v>305</v>
      </c>
      <c r="AL10" s="122" t="s">
        <v>219</v>
      </c>
      <c r="AM10" s="122" t="s">
        <v>251</v>
      </c>
      <c r="AN10" s="123" t="s">
        <v>309</v>
      </c>
      <c r="AO10" s="86" t="s">
        <v>1038</v>
      </c>
    </row>
    <row r="11" spans="1:41" s="80" customFormat="1" ht="15.75">
      <c r="A11" s="513">
        <v>4</v>
      </c>
      <c r="B11" s="514">
        <v>17</v>
      </c>
      <c r="C11" s="514">
        <v>2</v>
      </c>
      <c r="D11" s="514">
        <v>1</v>
      </c>
      <c r="E11" s="403"/>
      <c r="F11" s="514"/>
      <c r="G11" s="514"/>
      <c r="H11" s="404"/>
      <c r="I11" s="1357"/>
      <c r="J11" s="78"/>
      <c r="K11" s="975">
        <v>4</v>
      </c>
      <c r="L11" s="976">
        <v>17</v>
      </c>
      <c r="M11" s="976">
        <v>2</v>
      </c>
      <c r="N11" s="976">
        <v>1</v>
      </c>
      <c r="O11" s="403"/>
      <c r="P11" s="514"/>
      <c r="Q11" s="514"/>
      <c r="R11" s="404"/>
      <c r="S11" s="1357"/>
      <c r="T11" s="78"/>
      <c r="U11" s="975">
        <v>4</v>
      </c>
      <c r="V11" s="976">
        <v>17</v>
      </c>
      <c r="W11" s="976">
        <v>2</v>
      </c>
      <c r="X11" s="976">
        <v>1</v>
      </c>
      <c r="Y11" s="403"/>
      <c r="Z11" s="514"/>
      <c r="AA11" s="514"/>
      <c r="AB11" s="404"/>
      <c r="AC11" s="1357"/>
      <c r="AD11" s="78"/>
      <c r="AE11" s="978" t="s">
        <v>2440</v>
      </c>
      <c r="AF11" s="976">
        <v>4</v>
      </c>
      <c r="AG11" s="976">
        <v>17</v>
      </c>
      <c r="AH11" s="976">
        <v>2</v>
      </c>
      <c r="AI11" s="977">
        <v>0</v>
      </c>
      <c r="AJ11" s="406"/>
      <c r="AK11" s="407"/>
      <c r="AL11" s="407"/>
      <c r="AM11" s="407"/>
      <c r="AN11" s="408"/>
      <c r="AO11" s="1358"/>
    </row>
    <row r="12" spans="1:41" s="80" customFormat="1" ht="15.75">
      <c r="A12" s="509">
        <v>3</v>
      </c>
      <c r="B12" s="510">
        <v>18</v>
      </c>
      <c r="C12" s="510">
        <v>2</v>
      </c>
      <c r="D12" s="510">
        <v>1</v>
      </c>
      <c r="E12" s="511"/>
      <c r="F12" s="510"/>
      <c r="G12" s="510"/>
      <c r="H12" s="512"/>
      <c r="I12" s="1356"/>
      <c r="J12" s="78"/>
      <c r="K12" s="973">
        <v>3</v>
      </c>
      <c r="L12" s="974">
        <v>18</v>
      </c>
      <c r="M12" s="974">
        <v>2</v>
      </c>
      <c r="N12" s="974">
        <v>1</v>
      </c>
      <c r="O12" s="511"/>
      <c r="P12" s="510"/>
      <c r="Q12" s="510"/>
      <c r="R12" s="512"/>
      <c r="S12" s="1356"/>
      <c r="T12" s="78"/>
      <c r="U12" s="973">
        <v>3</v>
      </c>
      <c r="V12" s="974">
        <v>18</v>
      </c>
      <c r="W12" s="974">
        <v>2</v>
      </c>
      <c r="X12" s="974">
        <v>1</v>
      </c>
      <c r="Y12" s="511"/>
      <c r="Z12" s="510"/>
      <c r="AA12" s="510"/>
      <c r="AB12" s="512"/>
      <c r="AC12" s="1356"/>
      <c r="AD12" s="78"/>
      <c r="AE12" s="130" t="s">
        <v>2441</v>
      </c>
      <c r="AF12" s="614">
        <v>3</v>
      </c>
      <c r="AG12" s="410">
        <v>18</v>
      </c>
      <c r="AH12" s="614">
        <v>2</v>
      </c>
      <c r="AI12" s="492">
        <v>0</v>
      </c>
      <c r="AJ12" s="131"/>
      <c r="AK12" s="125"/>
      <c r="AL12" s="125"/>
      <c r="AM12" s="125"/>
      <c r="AN12" s="132"/>
      <c r="AO12" s="1160"/>
    </row>
    <row r="13" spans="1:41" s="80" customFormat="1" ht="15.75">
      <c r="A13" s="509">
        <v>2</v>
      </c>
      <c r="B13" s="510">
        <v>19</v>
      </c>
      <c r="C13" s="974">
        <v>2</v>
      </c>
      <c r="D13" s="974">
        <v>1</v>
      </c>
      <c r="E13" s="511"/>
      <c r="F13" s="510"/>
      <c r="G13" s="510"/>
      <c r="H13" s="512"/>
      <c r="I13" s="1356"/>
      <c r="J13" s="78"/>
      <c r="K13" s="973">
        <v>2</v>
      </c>
      <c r="L13" s="974">
        <v>19</v>
      </c>
      <c r="M13" s="974">
        <v>2</v>
      </c>
      <c r="N13" s="974">
        <v>1</v>
      </c>
      <c r="O13" s="511"/>
      <c r="P13" s="510"/>
      <c r="Q13" s="510"/>
      <c r="R13" s="512"/>
      <c r="S13" s="1356"/>
      <c r="T13" s="78"/>
      <c r="U13" s="973">
        <v>2</v>
      </c>
      <c r="V13" s="974">
        <v>19</v>
      </c>
      <c r="W13" s="974">
        <v>2</v>
      </c>
      <c r="X13" s="974">
        <v>1</v>
      </c>
      <c r="Y13" s="511"/>
      <c r="Z13" s="510"/>
      <c r="AA13" s="510"/>
      <c r="AB13" s="512"/>
      <c r="AC13" s="1356"/>
      <c r="AD13" s="78"/>
      <c r="AE13" s="130" t="s">
        <v>2442</v>
      </c>
      <c r="AF13" s="614">
        <v>2</v>
      </c>
      <c r="AG13" s="410">
        <v>19</v>
      </c>
      <c r="AH13" s="614">
        <v>2</v>
      </c>
      <c r="AI13" s="492">
        <v>0</v>
      </c>
      <c r="AJ13" s="131"/>
      <c r="AK13" s="125"/>
      <c r="AL13" s="125"/>
      <c r="AM13" s="125"/>
      <c r="AN13" s="132"/>
      <c r="AO13" s="1160"/>
    </row>
    <row r="14" spans="1:41" s="80" customFormat="1" ht="15.75">
      <c r="A14" s="509">
        <v>1</v>
      </c>
      <c r="B14" s="510">
        <v>20</v>
      </c>
      <c r="C14" s="974">
        <v>1</v>
      </c>
      <c r="D14" s="974">
        <v>1</v>
      </c>
      <c r="E14" s="511"/>
      <c r="F14" s="510"/>
      <c r="G14" s="510"/>
      <c r="H14" s="512"/>
      <c r="I14" s="1356"/>
      <c r="J14" s="78"/>
      <c r="K14" s="973">
        <v>1</v>
      </c>
      <c r="L14" s="974">
        <v>20</v>
      </c>
      <c r="M14" s="974">
        <v>1</v>
      </c>
      <c r="N14" s="974">
        <v>1</v>
      </c>
      <c r="O14" s="511"/>
      <c r="P14" s="510"/>
      <c r="Q14" s="510"/>
      <c r="R14" s="512"/>
      <c r="S14" s="1356"/>
      <c r="T14" s="78"/>
      <c r="U14" s="973">
        <v>1</v>
      </c>
      <c r="V14" s="974">
        <v>20</v>
      </c>
      <c r="W14" s="974">
        <v>1</v>
      </c>
      <c r="X14" s="974">
        <v>1</v>
      </c>
      <c r="Y14" s="511"/>
      <c r="Z14" s="510"/>
      <c r="AA14" s="510"/>
      <c r="AB14" s="512"/>
      <c r="AC14" s="1356"/>
      <c r="AD14" s="78"/>
      <c r="AE14" s="130" t="s">
        <v>2443</v>
      </c>
      <c r="AF14" s="614">
        <v>1</v>
      </c>
      <c r="AG14" s="410">
        <v>20</v>
      </c>
      <c r="AH14" s="614">
        <v>2</v>
      </c>
      <c r="AI14" s="492">
        <v>0</v>
      </c>
      <c r="AJ14" s="131"/>
      <c r="AK14" s="125"/>
      <c r="AL14" s="125"/>
      <c r="AM14" s="125"/>
      <c r="AN14" s="132"/>
      <c r="AO14" s="1160"/>
    </row>
    <row r="15" spans="1:41" ht="17.25" thickBot="1">
      <c r="A15" s="506"/>
      <c r="B15" s="507"/>
      <c r="C15" s="507"/>
      <c r="D15" s="507"/>
      <c r="E15" s="1197" t="s">
        <v>361</v>
      </c>
      <c r="F15" s="1198"/>
      <c r="G15" s="1198"/>
      <c r="H15" s="1199"/>
      <c r="I15" s="1234"/>
      <c r="K15" s="882"/>
      <c r="L15" s="972"/>
      <c r="M15" s="972"/>
      <c r="N15" s="972"/>
      <c r="O15" s="1197" t="s">
        <v>361</v>
      </c>
      <c r="P15" s="1198"/>
      <c r="Q15" s="1198"/>
      <c r="R15" s="1199"/>
      <c r="S15" s="1234"/>
      <c r="U15" s="882"/>
      <c r="V15" s="972"/>
      <c r="W15" s="972"/>
      <c r="X15" s="972"/>
      <c r="Y15" s="1197" t="s">
        <v>361</v>
      </c>
      <c r="Z15" s="1198"/>
      <c r="AA15" s="1198"/>
      <c r="AB15" s="1199"/>
      <c r="AC15" s="1234"/>
      <c r="AE15" s="953"/>
      <c r="AF15" s="567"/>
      <c r="AG15" s="954"/>
      <c r="AH15" s="567"/>
      <c r="AI15" s="529"/>
      <c r="AJ15" s="1397" t="s">
        <v>361</v>
      </c>
      <c r="AK15" s="1398"/>
      <c r="AL15" s="1398"/>
      <c r="AM15" s="1398"/>
      <c r="AN15" s="1409"/>
      <c r="AO15" s="1161"/>
    </row>
    <row r="16" spans="1:41" s="491" customFormat="1" ht="15.75">
      <c r="A16" s="489"/>
      <c r="B16" s="489"/>
      <c r="C16" s="489"/>
      <c r="D16" s="489"/>
      <c r="E16" s="489"/>
      <c r="F16" s="489"/>
      <c r="G16" s="489"/>
      <c r="H16" s="489"/>
      <c r="I16" s="490"/>
      <c r="K16" s="489"/>
      <c r="L16" s="489"/>
      <c r="M16" s="489"/>
      <c r="N16" s="489"/>
      <c r="O16" s="489"/>
      <c r="P16" s="489"/>
      <c r="Q16" s="489"/>
      <c r="R16" s="489"/>
      <c r="S16" s="490"/>
      <c r="U16" s="489"/>
      <c r="V16" s="489"/>
      <c r="W16" s="489"/>
      <c r="X16" s="489"/>
      <c r="Y16" s="489"/>
      <c r="Z16" s="489"/>
      <c r="AA16" s="489"/>
      <c r="AB16" s="489"/>
      <c r="AC16" s="490"/>
      <c r="AE16" s="489"/>
      <c r="AF16" s="489"/>
      <c r="AG16" s="489"/>
      <c r="AH16" s="489"/>
      <c r="AI16" s="489"/>
      <c r="AJ16" s="489"/>
      <c r="AK16" s="489"/>
      <c r="AL16" s="489"/>
      <c r="AM16" s="489"/>
      <c r="AN16" s="489"/>
      <c r="AO16" s="490"/>
    </row>
    <row r="17" spans="1:41" s="491" customFormat="1" thickBot="1"/>
    <row r="18" spans="1:41" s="80" customFormat="1" thickBot="1">
      <c r="A18" s="1262" t="s">
        <v>1105</v>
      </c>
      <c r="B18" s="1263"/>
      <c r="C18" s="1263"/>
      <c r="D18" s="1263"/>
      <c r="E18" s="1263"/>
      <c r="F18" s="1263"/>
      <c r="G18" s="1263"/>
      <c r="H18" s="1264"/>
      <c r="J18" s="78"/>
      <c r="K18" s="1262" t="s">
        <v>1106</v>
      </c>
      <c r="L18" s="1263"/>
      <c r="M18" s="1263"/>
      <c r="N18" s="1263"/>
      <c r="O18" s="1263"/>
      <c r="P18" s="1263"/>
      <c r="Q18" s="1263"/>
      <c r="R18" s="1264"/>
      <c r="S18" s="78"/>
      <c r="T18" s="78"/>
      <c r="U18" s="1262" t="s">
        <v>1104</v>
      </c>
      <c r="V18" s="1263"/>
      <c r="W18" s="1263"/>
      <c r="X18" s="1263"/>
      <c r="Y18" s="1263"/>
      <c r="Z18" s="1263"/>
      <c r="AA18" s="1263"/>
      <c r="AB18" s="1264"/>
      <c r="AC18" s="78"/>
      <c r="AD18" s="78"/>
      <c r="AE18" s="1262" t="s">
        <v>501</v>
      </c>
      <c r="AF18" s="1263"/>
      <c r="AG18" s="1263"/>
      <c r="AH18" s="1263"/>
      <c r="AI18" s="1263"/>
      <c r="AJ18" s="1263"/>
      <c r="AK18" s="1263"/>
      <c r="AL18" s="1263"/>
      <c r="AM18" s="1263"/>
      <c r="AN18" s="1264"/>
      <c r="AO18" s="78"/>
    </row>
    <row r="19" spans="1:41" s="80" customFormat="1" ht="31.5">
      <c r="A19" s="1181" t="s">
        <v>293</v>
      </c>
      <c r="B19" s="1182"/>
      <c r="C19" s="1182"/>
      <c r="D19" s="1183"/>
      <c r="E19" s="1184" t="s">
        <v>294</v>
      </c>
      <c r="F19" s="1185"/>
      <c r="G19" s="1182"/>
      <c r="H19" s="1186"/>
      <c r="I19" s="81" t="s">
        <v>1926</v>
      </c>
      <c r="J19" s="78"/>
      <c r="K19" s="1162" t="s">
        <v>1107</v>
      </c>
      <c r="L19" s="1163"/>
      <c r="M19" s="1163"/>
      <c r="N19" s="1164"/>
      <c r="O19" s="1165" t="s">
        <v>294</v>
      </c>
      <c r="P19" s="1166"/>
      <c r="Q19" s="1163"/>
      <c r="R19" s="1167"/>
      <c r="S19" s="81" t="s">
        <v>1926</v>
      </c>
      <c r="T19" s="78"/>
      <c r="U19" s="1162" t="s">
        <v>293</v>
      </c>
      <c r="V19" s="1163"/>
      <c r="W19" s="1163"/>
      <c r="X19" s="1164"/>
      <c r="Y19" s="1165" t="s">
        <v>294</v>
      </c>
      <c r="Z19" s="1166"/>
      <c r="AA19" s="1163"/>
      <c r="AB19" s="1167"/>
      <c r="AC19" s="81" t="s">
        <v>1926</v>
      </c>
      <c r="AD19" s="78"/>
      <c r="AE19" s="1162" t="s">
        <v>293</v>
      </c>
      <c r="AF19" s="1163"/>
      <c r="AG19" s="1163"/>
      <c r="AH19" s="1164"/>
      <c r="AI19" s="1164"/>
      <c r="AJ19" s="1165" t="s">
        <v>295</v>
      </c>
      <c r="AK19" s="1166"/>
      <c r="AL19" s="1163"/>
      <c r="AM19" s="1163"/>
      <c r="AN19" s="1167"/>
      <c r="AO19" s="81" t="s">
        <v>1926</v>
      </c>
    </row>
    <row r="20" spans="1:41" s="80" customFormat="1" ht="63.75" thickBot="1">
      <c r="A20" s="82" t="s">
        <v>296</v>
      </c>
      <c r="B20" s="83" t="s">
        <v>219</v>
      </c>
      <c r="C20" s="83" t="s">
        <v>297</v>
      </c>
      <c r="D20" s="83" t="s">
        <v>298</v>
      </c>
      <c r="E20" s="84" t="s">
        <v>299</v>
      </c>
      <c r="F20" s="83" t="s">
        <v>219</v>
      </c>
      <c r="G20" s="83" t="s">
        <v>297</v>
      </c>
      <c r="H20" s="85" t="s">
        <v>300</v>
      </c>
      <c r="I20" s="86" t="s">
        <v>1038</v>
      </c>
      <c r="J20" s="78"/>
      <c r="K20" s="474" t="s">
        <v>296</v>
      </c>
      <c r="L20" s="88" t="s">
        <v>219</v>
      </c>
      <c r="M20" s="88" t="s">
        <v>297</v>
      </c>
      <c r="N20" s="88" t="s">
        <v>298</v>
      </c>
      <c r="O20" s="89" t="s">
        <v>299</v>
      </c>
      <c r="P20" s="88" t="s">
        <v>219</v>
      </c>
      <c r="Q20" s="88" t="s">
        <v>297</v>
      </c>
      <c r="R20" s="90" t="s">
        <v>300</v>
      </c>
      <c r="S20" s="86" t="s">
        <v>1038</v>
      </c>
      <c r="T20" s="78"/>
      <c r="U20" s="140" t="s">
        <v>299</v>
      </c>
      <c r="V20" s="122" t="s">
        <v>219</v>
      </c>
      <c r="W20" s="122" t="s">
        <v>303</v>
      </c>
      <c r="X20" s="135" t="s">
        <v>300</v>
      </c>
      <c r="Y20" s="141" t="s">
        <v>299</v>
      </c>
      <c r="Z20" s="122" t="s">
        <v>219</v>
      </c>
      <c r="AA20" s="122" t="s">
        <v>303</v>
      </c>
      <c r="AB20" s="142" t="s">
        <v>300</v>
      </c>
      <c r="AC20" s="86" t="s">
        <v>1038</v>
      </c>
      <c r="AD20" s="78"/>
      <c r="AE20" s="153" t="s">
        <v>304</v>
      </c>
      <c r="AF20" s="122" t="s">
        <v>305</v>
      </c>
      <c r="AG20" s="122" t="s">
        <v>219</v>
      </c>
      <c r="AH20" s="135" t="s">
        <v>251</v>
      </c>
      <c r="AI20" s="122" t="s">
        <v>306</v>
      </c>
      <c r="AJ20" s="121" t="s">
        <v>307</v>
      </c>
      <c r="AK20" s="122" t="s">
        <v>305</v>
      </c>
      <c r="AL20" s="122" t="s">
        <v>219</v>
      </c>
      <c r="AM20" s="122" t="s">
        <v>251</v>
      </c>
      <c r="AN20" s="123" t="s">
        <v>309</v>
      </c>
      <c r="AO20" s="86" t="s">
        <v>1038</v>
      </c>
    </row>
    <row r="21" spans="1:41" s="80" customFormat="1" ht="16.5" customHeight="1">
      <c r="A21" s="487">
        <v>1</v>
      </c>
      <c r="B21" s="488">
        <v>23000</v>
      </c>
      <c r="C21" s="488">
        <v>15</v>
      </c>
      <c r="D21" s="488">
        <v>1</v>
      </c>
      <c r="E21" s="403"/>
      <c r="F21" s="488"/>
      <c r="G21" s="488"/>
      <c r="H21" s="404"/>
      <c r="I21" s="1357"/>
      <c r="J21" s="78"/>
      <c r="K21" s="487">
        <v>1</v>
      </c>
      <c r="L21" s="488">
        <v>23000</v>
      </c>
      <c r="M21" s="488">
        <v>15</v>
      </c>
      <c r="N21" s="488">
        <v>1</v>
      </c>
      <c r="O21" s="403"/>
      <c r="P21" s="488"/>
      <c r="Q21" s="488"/>
      <c r="R21" s="404"/>
      <c r="S21" s="1357"/>
      <c r="T21" s="78"/>
      <c r="U21" s="487">
        <v>1</v>
      </c>
      <c r="V21" s="488">
        <v>23000</v>
      </c>
      <c r="W21" s="488">
        <v>15</v>
      </c>
      <c r="X21" s="488">
        <v>1</v>
      </c>
      <c r="Y21" s="403"/>
      <c r="Z21" s="488"/>
      <c r="AA21" s="488"/>
      <c r="AB21" s="404"/>
      <c r="AC21" s="1357"/>
      <c r="AD21" s="78"/>
      <c r="AE21" s="978" t="s">
        <v>2444</v>
      </c>
      <c r="AF21" s="493">
        <v>1</v>
      </c>
      <c r="AG21" s="493">
        <v>23000</v>
      </c>
      <c r="AH21" s="493">
        <v>15</v>
      </c>
      <c r="AI21" s="494">
        <v>0</v>
      </c>
      <c r="AJ21" s="406"/>
      <c r="AK21" s="407"/>
      <c r="AL21" s="407"/>
      <c r="AM21" s="407"/>
      <c r="AN21" s="408"/>
      <c r="AO21" s="1417"/>
    </row>
    <row r="22" spans="1:41" ht="17.25" thickBot="1">
      <c r="A22" s="469"/>
      <c r="B22" s="470"/>
      <c r="C22" s="470"/>
      <c r="D22" s="470"/>
      <c r="E22" s="1197" t="s">
        <v>361</v>
      </c>
      <c r="F22" s="1198"/>
      <c r="G22" s="1198"/>
      <c r="H22" s="1199"/>
      <c r="I22" s="1234"/>
      <c r="K22" s="469"/>
      <c r="L22" s="470"/>
      <c r="M22" s="470"/>
      <c r="N22" s="470"/>
      <c r="O22" s="1197" t="s">
        <v>361</v>
      </c>
      <c r="P22" s="1198"/>
      <c r="Q22" s="1198"/>
      <c r="R22" s="1199"/>
      <c r="S22" s="1234"/>
      <c r="U22" s="469"/>
      <c r="V22" s="470"/>
      <c r="W22" s="470"/>
      <c r="X22" s="470"/>
      <c r="Y22" s="1197" t="s">
        <v>361</v>
      </c>
      <c r="Z22" s="1198"/>
      <c r="AA22" s="1198"/>
      <c r="AB22" s="1199"/>
      <c r="AC22" s="1234"/>
      <c r="AE22" s="118"/>
      <c r="AF22" s="470"/>
      <c r="AG22" s="479"/>
      <c r="AH22" s="470"/>
      <c r="AI22" s="471"/>
      <c r="AJ22" s="1397" t="s">
        <v>361</v>
      </c>
      <c r="AK22" s="1398"/>
      <c r="AL22" s="1398"/>
      <c r="AM22" s="1398"/>
      <c r="AN22" s="1409"/>
      <c r="AO22" s="1418"/>
    </row>
  </sheetData>
  <sheetProtection algorithmName="SHA-512" hashValue="ecy5ScHGpxr1oq+qKGODUxbvPcle/FFC5HPBJwKY7T9ny5pZOjA/Aslt6UU2kgAB4zsh9bd7W9ZYCXFPtMzYlA==" saltValue="54+npGrHV67CyTitqptE6g==" spinCount="100000" sheet="1" objects="1" scenarios="1"/>
  <protectedRanges>
    <protectedRange sqref="I1:I1048576 S1:S1048576 AC1:AC1048576 AO1:AO1048576" name="Range1"/>
  </protectedRanges>
  <mergeCells count="47">
    <mergeCell ref="AO11:AO15"/>
    <mergeCell ref="AO21:AO22"/>
    <mergeCell ref="A19:D19"/>
    <mergeCell ref="E19:H19"/>
    <mergeCell ref="K19:N19"/>
    <mergeCell ref="O19:R19"/>
    <mergeCell ref="U19:X19"/>
    <mergeCell ref="Y19:AB19"/>
    <mergeCell ref="E22:H22"/>
    <mergeCell ref="O22:R22"/>
    <mergeCell ref="Y22:AB22"/>
    <mergeCell ref="AJ22:AN22"/>
    <mergeCell ref="AE19:AI19"/>
    <mergeCell ref="AJ19:AN19"/>
    <mergeCell ref="I21:I22"/>
    <mergeCell ref="S21:S22"/>
    <mergeCell ref="A18:H18"/>
    <mergeCell ref="K18:R18"/>
    <mergeCell ref="U18:AB18"/>
    <mergeCell ref="AE18:AN18"/>
    <mergeCell ref="AC21:AC22"/>
    <mergeCell ref="AJ9:AN9"/>
    <mergeCell ref="I11:I15"/>
    <mergeCell ref="S11:S15"/>
    <mergeCell ref="AC11:AC15"/>
    <mergeCell ref="AJ15:AN15"/>
    <mergeCell ref="E15:H15"/>
    <mergeCell ref="O15:R15"/>
    <mergeCell ref="Y15:AB15"/>
    <mergeCell ref="Y9:AB9"/>
    <mergeCell ref="AE9:AI9"/>
    <mergeCell ref="AE5:AO5"/>
    <mergeCell ref="A8:H8"/>
    <mergeCell ref="K8:R8"/>
    <mergeCell ref="U8:AB8"/>
    <mergeCell ref="AE8:AN8"/>
    <mergeCell ref="U5:AC5"/>
    <mergeCell ref="A9:D9"/>
    <mergeCell ref="E9:H9"/>
    <mergeCell ref="K9:N9"/>
    <mergeCell ref="O9:R9"/>
    <mergeCell ref="U9:X9"/>
    <mergeCell ref="A1:S1"/>
    <mergeCell ref="A2:T2"/>
    <mergeCell ref="A3:J3"/>
    <mergeCell ref="A5:J5"/>
    <mergeCell ref="K5:T5"/>
  </mergeCells>
  <phoneticPr fontId="4" type="noConversion"/>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9"/>
  <sheetViews>
    <sheetView topLeftCell="T1" zoomScale="85" zoomScaleNormal="85" workbookViewId="0">
      <selection activeCell="AD22" sqref="AD22"/>
    </sheetView>
  </sheetViews>
  <sheetFormatPr defaultRowHeight="16.5"/>
  <cols>
    <col min="1" max="1" width="15.7109375" style="103" bestFit="1" customWidth="1"/>
    <col min="2" max="2" width="19.5703125" style="103" bestFit="1" customWidth="1"/>
    <col min="3" max="3" width="12" style="103" bestFit="1" customWidth="1"/>
    <col min="4" max="4" width="8.28515625" style="103" bestFit="1" customWidth="1"/>
    <col min="5" max="5" width="12.140625" style="103" bestFit="1" customWidth="1"/>
    <col min="6" max="6" width="19.5703125" style="103" bestFit="1" customWidth="1"/>
    <col min="7" max="7" width="12" style="103" bestFit="1" customWidth="1"/>
    <col min="8" max="8" width="8.28515625" style="103" bestFit="1"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8.28515625" style="99" bestFit="1" customWidth="1"/>
    <col min="15" max="15" width="12.140625" style="99" bestFit="1" customWidth="1"/>
    <col min="16" max="16" width="19.5703125" style="99" bestFit="1" customWidth="1"/>
    <col min="17" max="17" width="12" style="99" bestFit="1" customWidth="1"/>
    <col min="18" max="18" width="13.140625" style="99" bestFit="1" customWidth="1"/>
    <col min="19" max="19" width="29.28515625" style="99" bestFit="1" customWidth="1"/>
    <col min="20" max="20" width="4.28515625" style="99" bestFit="1" customWidth="1"/>
    <col min="21" max="21" width="12.140625" style="99" bestFit="1" customWidth="1"/>
    <col min="22" max="22" width="19.5703125" style="99" bestFit="1" customWidth="1"/>
    <col min="23" max="23" width="20.140625" style="99" bestFit="1" customWidth="1"/>
    <col min="24" max="24" width="13.42578125" style="99" bestFit="1" customWidth="1"/>
    <col min="25" max="25" width="12.140625" style="99" bestFit="1" customWidth="1"/>
    <col min="26" max="26" width="19.5703125" style="99" bestFit="1" customWidth="1"/>
    <col min="27" max="27" width="12" style="99" bestFit="1" customWidth="1"/>
    <col min="28" max="28" width="13.42578125" style="99" bestFit="1" customWidth="1"/>
    <col min="29" max="29" width="29.28515625" style="99" bestFit="1" customWidth="1"/>
    <col min="30" max="30" width="4.28515625" style="99" bestFit="1" customWidth="1"/>
    <col min="31" max="31" width="23.5703125" style="99" bestFit="1" customWidth="1"/>
    <col min="32" max="32" width="8.85546875" style="99" bestFit="1" customWidth="1"/>
    <col min="33" max="33" width="7.42578125" style="99" bestFit="1" customWidth="1"/>
    <col min="34" max="34" width="9.28515625" style="99" bestFit="1" customWidth="1"/>
    <col min="35" max="35" width="12.42578125" style="99" bestFit="1" customWidth="1"/>
    <col min="36" max="36" width="23.5703125" style="99" bestFit="1" customWidth="1"/>
    <col min="37" max="37" width="8.85546875" style="99" bestFit="1" customWidth="1"/>
    <col min="38" max="38" width="7.42578125" style="99" bestFit="1" customWidth="1"/>
    <col min="39" max="39" width="9.28515625" style="99" bestFit="1" customWidth="1"/>
    <col min="40" max="40" width="12.42578125" style="99" bestFit="1" customWidth="1"/>
    <col min="41" max="41" width="29.28515625" style="99" bestFit="1" customWidth="1"/>
    <col min="42" max="42" width="3.5703125" style="103" bestFit="1" customWidth="1"/>
    <col min="43" max="43" width="22.7109375" style="103" bestFit="1" customWidth="1"/>
    <col min="44" max="44" width="12" style="103" bestFit="1" customWidth="1"/>
    <col min="45" max="45" width="6.42578125" style="103" bestFit="1" customWidth="1"/>
    <col min="46" max="46" width="8.5703125" style="103" bestFit="1" customWidth="1"/>
    <col min="47" max="47" width="13.140625" style="103" bestFit="1" customWidth="1"/>
    <col min="48" max="48" width="11.5703125" style="103" bestFit="1" customWidth="1"/>
    <col min="49" max="49" width="12" style="103" bestFit="1" customWidth="1"/>
    <col min="50" max="50" width="6.42578125" style="103" bestFit="1" customWidth="1"/>
    <col min="51" max="51" width="8.5703125" style="103" bestFit="1" customWidth="1"/>
    <col min="52" max="52" width="13.140625" style="103" bestFit="1" customWidth="1"/>
    <col min="53" max="53" width="15.28515625" style="103" bestFit="1" customWidth="1"/>
    <col min="54" max="16384" width="9.140625" style="103"/>
  </cols>
  <sheetData>
    <row r="1" spans="1:41" s="29" customFormat="1" ht="18">
      <c r="A1" s="1104" t="s">
        <v>1093</v>
      </c>
      <c r="B1" s="1104"/>
      <c r="C1" s="1104"/>
      <c r="D1" s="1104"/>
      <c r="E1" s="1104"/>
      <c r="F1" s="1104"/>
      <c r="G1" s="1104"/>
      <c r="H1" s="1104"/>
      <c r="I1" s="1104"/>
      <c r="J1" s="1104"/>
      <c r="K1" s="1104"/>
      <c r="L1" s="1104"/>
      <c r="M1" s="1104"/>
      <c r="N1" s="1104"/>
      <c r="O1" s="1104"/>
      <c r="P1" s="1104"/>
      <c r="Q1" s="1104"/>
      <c r="R1" s="1104"/>
      <c r="S1" s="1104"/>
      <c r="T1" s="1"/>
      <c r="U1" s="74"/>
      <c r="V1" s="74"/>
      <c r="W1" s="74"/>
      <c r="X1" s="74"/>
      <c r="Y1" s="74"/>
      <c r="Z1" s="74"/>
      <c r="AA1" s="74"/>
      <c r="AB1" s="74"/>
      <c r="AC1" s="74"/>
      <c r="AD1" s="1"/>
      <c r="AE1" s="1"/>
      <c r="AF1" s="1"/>
      <c r="AG1" s="1"/>
      <c r="AH1" s="1"/>
      <c r="AI1" s="1"/>
      <c r="AJ1" s="1"/>
      <c r="AK1" s="1"/>
      <c r="AL1" s="1"/>
      <c r="AM1" s="1"/>
      <c r="AN1" s="1"/>
      <c r="AO1" s="1"/>
    </row>
    <row r="2" spans="1:41" s="75" customFormat="1" ht="15.75">
      <c r="A2" s="1105" t="s">
        <v>287</v>
      </c>
      <c r="B2" s="1105"/>
      <c r="C2" s="1105"/>
      <c r="D2" s="1105"/>
      <c r="E2" s="1105"/>
      <c r="F2" s="1105"/>
      <c r="G2" s="1105"/>
      <c r="H2" s="1105"/>
      <c r="I2" s="1105"/>
      <c r="J2" s="1105"/>
      <c r="K2" s="1105"/>
      <c r="L2" s="1105"/>
      <c r="M2" s="1105"/>
      <c r="N2" s="1105"/>
      <c r="O2" s="1105"/>
      <c r="P2" s="1105"/>
      <c r="Q2" s="1105"/>
      <c r="R2" s="1105"/>
      <c r="S2" s="1105"/>
      <c r="T2" s="1105"/>
      <c r="U2" s="401"/>
      <c r="V2" s="401"/>
      <c r="W2" s="401"/>
      <c r="X2" s="401"/>
      <c r="Y2" s="401"/>
      <c r="Z2" s="401"/>
      <c r="AA2" s="401"/>
      <c r="AB2" s="401"/>
      <c r="AC2" s="401"/>
      <c r="AD2" s="401"/>
      <c r="AE2" s="73"/>
      <c r="AF2" s="73"/>
      <c r="AG2" s="73"/>
      <c r="AH2" s="73"/>
      <c r="AI2" s="73"/>
      <c r="AJ2" s="73"/>
      <c r="AK2" s="73"/>
      <c r="AL2" s="73"/>
      <c r="AM2" s="73"/>
      <c r="AN2" s="73"/>
      <c r="AO2" s="73"/>
    </row>
    <row r="3" spans="1:41" s="29" customFormat="1" ht="15">
      <c r="A3" s="1105" t="s">
        <v>216</v>
      </c>
      <c r="B3" s="1105"/>
      <c r="C3" s="1105"/>
      <c r="D3" s="1105"/>
      <c r="E3" s="1105"/>
      <c r="F3" s="1105"/>
      <c r="G3" s="1105"/>
      <c r="H3" s="1105"/>
      <c r="I3" s="1105"/>
      <c r="J3" s="1105"/>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468"/>
      <c r="B4" s="468"/>
      <c r="C4" s="468"/>
      <c r="D4" s="468"/>
      <c r="E4" s="468"/>
      <c r="F4" s="468"/>
      <c r="G4" s="468"/>
      <c r="H4" s="468"/>
      <c r="I4" s="468"/>
      <c r="J4" s="467"/>
      <c r="K4" s="467"/>
      <c r="L4" s="467"/>
      <c r="M4" s="467"/>
      <c r="N4" s="467"/>
      <c r="O4" s="467"/>
      <c r="P4" s="467"/>
      <c r="Q4" s="467"/>
      <c r="R4" s="467"/>
      <c r="S4" s="467"/>
      <c r="T4" s="467"/>
      <c r="U4" s="1"/>
      <c r="V4" s="1"/>
      <c r="W4" s="1"/>
      <c r="X4" s="1"/>
      <c r="Y4" s="1"/>
      <c r="Z4" s="1"/>
      <c r="AA4" s="1"/>
      <c r="AB4" s="1"/>
      <c r="AC4" s="1"/>
      <c r="AD4" s="1"/>
      <c r="AE4" s="1"/>
      <c r="AF4" s="1"/>
      <c r="AG4" s="1"/>
      <c r="AH4" s="1"/>
      <c r="AI4" s="1"/>
      <c r="AJ4" s="1"/>
      <c r="AK4" s="1"/>
      <c r="AL4" s="1"/>
      <c r="AM4" s="1"/>
      <c r="AN4" s="1"/>
      <c r="AO4" s="1"/>
    </row>
    <row r="5" spans="1:41" s="75" customFormat="1" ht="15">
      <c r="A5" s="1105" t="s">
        <v>1094</v>
      </c>
      <c r="B5" s="1105"/>
      <c r="C5" s="1105"/>
      <c r="D5" s="1105"/>
      <c r="E5" s="1105"/>
      <c r="F5" s="1105"/>
      <c r="G5" s="1105"/>
      <c r="H5" s="1105"/>
      <c r="I5" s="1105"/>
      <c r="J5" s="1105"/>
      <c r="K5" s="1105" t="s">
        <v>1095</v>
      </c>
      <c r="L5" s="1105"/>
      <c r="M5" s="1105"/>
      <c r="N5" s="1105"/>
      <c r="O5" s="1105"/>
      <c r="P5" s="1105"/>
      <c r="Q5" s="1105"/>
      <c r="R5" s="1105"/>
      <c r="S5" s="1105"/>
      <c r="T5" s="1105"/>
      <c r="U5" s="1105" t="s">
        <v>1096</v>
      </c>
      <c r="V5" s="1105"/>
      <c r="W5" s="1105"/>
      <c r="X5" s="1105"/>
      <c r="Y5" s="1105"/>
      <c r="Z5" s="1105"/>
      <c r="AA5" s="1105"/>
      <c r="AB5" s="1105"/>
      <c r="AC5" s="1105"/>
      <c r="AD5" s="73"/>
      <c r="AE5" s="1105" t="s">
        <v>1097</v>
      </c>
      <c r="AF5" s="1105"/>
      <c r="AG5" s="1105"/>
      <c r="AH5" s="1105"/>
      <c r="AI5" s="1105"/>
      <c r="AJ5" s="1105"/>
      <c r="AK5" s="1105"/>
      <c r="AL5" s="1105"/>
      <c r="AM5" s="1105"/>
      <c r="AN5" s="1105"/>
      <c r="AO5" s="1105"/>
    </row>
    <row r="6" spans="1:41" s="80" customFormat="1" ht="15.75">
      <c r="A6" s="499"/>
      <c r="B6" s="499"/>
      <c r="C6" s="499"/>
      <c r="D6" s="499"/>
      <c r="E6" s="499"/>
      <c r="F6" s="499"/>
      <c r="G6" s="499"/>
      <c r="H6" s="499"/>
      <c r="I6" s="500"/>
      <c r="J6" s="96"/>
      <c r="K6" s="499"/>
      <c r="L6" s="499"/>
      <c r="M6" s="499"/>
      <c r="N6" s="499"/>
      <c r="O6" s="499"/>
      <c r="P6" s="499"/>
      <c r="Q6" s="499"/>
      <c r="R6" s="499"/>
      <c r="S6" s="500"/>
      <c r="T6" s="96"/>
      <c r="U6" s="499"/>
      <c r="V6" s="499"/>
      <c r="W6" s="499"/>
      <c r="X6" s="499"/>
      <c r="Y6" s="499"/>
      <c r="Z6" s="499"/>
      <c r="AA6" s="499"/>
      <c r="AB6" s="499"/>
      <c r="AC6" s="500"/>
      <c r="AD6" s="96"/>
      <c r="AE6" s="499"/>
      <c r="AF6" s="499"/>
      <c r="AG6" s="499"/>
      <c r="AH6" s="499"/>
      <c r="AI6" s="499"/>
      <c r="AJ6" s="499"/>
      <c r="AK6" s="499"/>
      <c r="AL6" s="499"/>
      <c r="AM6" s="499"/>
      <c r="AN6" s="499"/>
      <c r="AO6" s="500"/>
    </row>
    <row r="7" spans="1:41" s="80" customFormat="1" thickBot="1">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row>
    <row r="8" spans="1:41" s="80" customFormat="1" thickBot="1">
      <c r="A8" s="1262" t="s">
        <v>289</v>
      </c>
      <c r="B8" s="1263"/>
      <c r="C8" s="1263"/>
      <c r="D8" s="1263"/>
      <c r="E8" s="1263"/>
      <c r="F8" s="1263"/>
      <c r="G8" s="1263"/>
      <c r="H8" s="1264"/>
      <c r="J8" s="78"/>
      <c r="K8" s="1262" t="s">
        <v>290</v>
      </c>
      <c r="L8" s="1263"/>
      <c r="M8" s="1263"/>
      <c r="N8" s="1263"/>
      <c r="O8" s="1263"/>
      <c r="P8" s="1263"/>
      <c r="Q8" s="1263"/>
      <c r="R8" s="1264"/>
      <c r="S8" s="78"/>
      <c r="T8" s="78"/>
      <c r="U8" s="1262" t="s">
        <v>291</v>
      </c>
      <c r="V8" s="1263"/>
      <c r="W8" s="1263"/>
      <c r="X8" s="1263"/>
      <c r="Y8" s="1263"/>
      <c r="Z8" s="1263"/>
      <c r="AA8" s="1263"/>
      <c r="AB8" s="1264"/>
      <c r="AC8" s="78"/>
      <c r="AD8" s="78"/>
      <c r="AE8" s="1262" t="s">
        <v>292</v>
      </c>
      <c r="AF8" s="1263"/>
      <c r="AG8" s="1263"/>
      <c r="AH8" s="1263"/>
      <c r="AI8" s="1263"/>
      <c r="AJ8" s="1263"/>
      <c r="AK8" s="1263"/>
      <c r="AL8" s="1263"/>
      <c r="AM8" s="1263"/>
      <c r="AN8" s="1264"/>
      <c r="AO8" s="78"/>
    </row>
    <row r="9" spans="1:41" s="80" customFormat="1" ht="31.5">
      <c r="A9" s="1181" t="s">
        <v>293</v>
      </c>
      <c r="B9" s="1182"/>
      <c r="C9" s="1182"/>
      <c r="D9" s="1183"/>
      <c r="E9" s="1184" t="s">
        <v>294</v>
      </c>
      <c r="F9" s="1185"/>
      <c r="G9" s="1182"/>
      <c r="H9" s="1186"/>
      <c r="I9" s="81" t="s">
        <v>2239</v>
      </c>
      <c r="J9" s="78"/>
      <c r="K9" s="1162" t="s">
        <v>293</v>
      </c>
      <c r="L9" s="1163"/>
      <c r="M9" s="1163"/>
      <c r="N9" s="1164"/>
      <c r="O9" s="1165" t="s">
        <v>294</v>
      </c>
      <c r="P9" s="1166"/>
      <c r="Q9" s="1163"/>
      <c r="R9" s="1167"/>
      <c r="S9" s="81" t="s">
        <v>2239</v>
      </c>
      <c r="T9" s="78"/>
      <c r="U9" s="1162" t="s">
        <v>293</v>
      </c>
      <c r="V9" s="1163"/>
      <c r="W9" s="1163"/>
      <c r="X9" s="1164"/>
      <c r="Y9" s="1165" t="s">
        <v>294</v>
      </c>
      <c r="Z9" s="1166"/>
      <c r="AA9" s="1163"/>
      <c r="AB9" s="1167"/>
      <c r="AC9" s="81" t="s">
        <v>2239</v>
      </c>
      <c r="AD9" s="78"/>
      <c r="AE9" s="1162" t="s">
        <v>293</v>
      </c>
      <c r="AF9" s="1163"/>
      <c r="AG9" s="1163"/>
      <c r="AH9" s="1164"/>
      <c r="AI9" s="1164"/>
      <c r="AJ9" s="1165" t="s">
        <v>295</v>
      </c>
      <c r="AK9" s="1166"/>
      <c r="AL9" s="1163"/>
      <c r="AM9" s="1163"/>
      <c r="AN9" s="1167"/>
      <c r="AO9" s="81" t="s">
        <v>2239</v>
      </c>
    </row>
    <row r="10" spans="1:41" s="80" customFormat="1" ht="63.75" thickBot="1">
      <c r="A10" s="82" t="s">
        <v>296</v>
      </c>
      <c r="B10" s="83" t="s">
        <v>219</v>
      </c>
      <c r="C10" s="83" t="s">
        <v>297</v>
      </c>
      <c r="D10" s="83" t="s">
        <v>298</v>
      </c>
      <c r="E10" s="84" t="s">
        <v>299</v>
      </c>
      <c r="F10" s="83" t="s">
        <v>219</v>
      </c>
      <c r="G10" s="83" t="s">
        <v>297</v>
      </c>
      <c r="H10" s="85" t="s">
        <v>300</v>
      </c>
      <c r="I10" s="86" t="s">
        <v>1038</v>
      </c>
      <c r="J10" s="78"/>
      <c r="K10" s="474" t="s">
        <v>296</v>
      </c>
      <c r="L10" s="88" t="s">
        <v>219</v>
      </c>
      <c r="M10" s="88" t="s">
        <v>297</v>
      </c>
      <c r="N10" s="88" t="s">
        <v>298</v>
      </c>
      <c r="O10" s="89" t="s">
        <v>299</v>
      </c>
      <c r="P10" s="88" t="s">
        <v>219</v>
      </c>
      <c r="Q10" s="88" t="s">
        <v>297</v>
      </c>
      <c r="R10" s="90" t="s">
        <v>300</v>
      </c>
      <c r="S10" s="86" t="s">
        <v>1038</v>
      </c>
      <c r="T10" s="78"/>
      <c r="U10" s="140" t="s">
        <v>299</v>
      </c>
      <c r="V10" s="122" t="s">
        <v>219</v>
      </c>
      <c r="W10" s="122" t="s">
        <v>303</v>
      </c>
      <c r="X10" s="135" t="s">
        <v>300</v>
      </c>
      <c r="Y10" s="141" t="s">
        <v>299</v>
      </c>
      <c r="Z10" s="122" t="s">
        <v>219</v>
      </c>
      <c r="AA10" s="122" t="s">
        <v>303</v>
      </c>
      <c r="AB10" s="142" t="s">
        <v>300</v>
      </c>
      <c r="AC10" s="86" t="s">
        <v>1038</v>
      </c>
      <c r="AD10" s="78"/>
      <c r="AE10" s="153" t="s">
        <v>304</v>
      </c>
      <c r="AF10" s="122" t="s">
        <v>305</v>
      </c>
      <c r="AG10" s="122" t="s">
        <v>219</v>
      </c>
      <c r="AH10" s="135" t="s">
        <v>251</v>
      </c>
      <c r="AI10" s="122" t="s">
        <v>306</v>
      </c>
      <c r="AJ10" s="121" t="s">
        <v>307</v>
      </c>
      <c r="AK10" s="122" t="s">
        <v>305</v>
      </c>
      <c r="AL10" s="122" t="s">
        <v>219</v>
      </c>
      <c r="AM10" s="122" t="s">
        <v>251</v>
      </c>
      <c r="AN10" s="123" t="s">
        <v>309</v>
      </c>
      <c r="AO10" s="86" t="s">
        <v>1038</v>
      </c>
    </row>
    <row r="11" spans="1:41" s="80" customFormat="1" ht="15.75">
      <c r="A11" s="955">
        <v>1</v>
      </c>
      <c r="B11" s="956" t="s">
        <v>2240</v>
      </c>
      <c r="C11" s="573">
        <v>8</v>
      </c>
      <c r="D11" s="573">
        <v>1</v>
      </c>
      <c r="E11" s="957"/>
      <c r="F11" s="573"/>
      <c r="G11" s="573"/>
      <c r="H11" s="958"/>
      <c r="I11" s="1357"/>
      <c r="J11" s="78"/>
      <c r="K11" s="955">
        <v>1</v>
      </c>
      <c r="L11" s="956" t="s">
        <v>2240</v>
      </c>
      <c r="M11" s="573">
        <v>8</v>
      </c>
      <c r="N11" s="573">
        <v>1</v>
      </c>
      <c r="O11" s="957"/>
      <c r="P11" s="573"/>
      <c r="Q11" s="573"/>
      <c r="R11" s="958"/>
      <c r="S11" s="1357"/>
      <c r="T11" s="78"/>
      <c r="U11" s="955">
        <v>1</v>
      </c>
      <c r="V11" s="956" t="s">
        <v>2240</v>
      </c>
      <c r="W11" s="573">
        <v>8</v>
      </c>
      <c r="X11" s="573">
        <v>1</v>
      </c>
      <c r="Y11" s="957"/>
      <c r="Z11" s="573"/>
      <c r="AA11" s="573"/>
      <c r="AB11" s="958"/>
      <c r="AC11" s="1357"/>
      <c r="AD11" s="78"/>
      <c r="AE11" s="960" t="s">
        <v>2445</v>
      </c>
      <c r="AF11" s="573">
        <v>1</v>
      </c>
      <c r="AG11" s="956" t="s">
        <v>2240</v>
      </c>
      <c r="AH11" s="573">
        <v>8</v>
      </c>
      <c r="AI11" s="961">
        <v>0</v>
      </c>
      <c r="AJ11" s="962"/>
      <c r="AK11" s="963"/>
      <c r="AL11" s="963"/>
      <c r="AM11" s="963"/>
      <c r="AN11" s="964"/>
      <c r="AO11" s="1358"/>
    </row>
    <row r="12" spans="1:41" ht="17.25" thickBot="1">
      <c r="A12" s="506"/>
      <c r="B12" s="507"/>
      <c r="C12" s="507"/>
      <c r="D12" s="507"/>
      <c r="E12" s="1197" t="s">
        <v>1103</v>
      </c>
      <c r="F12" s="1198"/>
      <c r="G12" s="1198"/>
      <c r="H12" s="1199"/>
      <c r="I12" s="1234"/>
      <c r="K12" s="882"/>
      <c r="L12" s="972"/>
      <c r="M12" s="972"/>
      <c r="N12" s="972"/>
      <c r="O12" s="1197" t="s">
        <v>361</v>
      </c>
      <c r="P12" s="1198"/>
      <c r="Q12" s="1198"/>
      <c r="R12" s="1199"/>
      <c r="S12" s="1234"/>
      <c r="U12" s="882"/>
      <c r="V12" s="972"/>
      <c r="W12" s="972"/>
      <c r="X12" s="972"/>
      <c r="Y12" s="1197" t="s">
        <v>361</v>
      </c>
      <c r="Z12" s="1198"/>
      <c r="AA12" s="1198"/>
      <c r="AB12" s="1199"/>
      <c r="AC12" s="1234"/>
      <c r="AE12" s="118"/>
      <c r="AF12" s="497"/>
      <c r="AG12" s="496"/>
      <c r="AH12" s="497"/>
      <c r="AI12" s="498"/>
      <c r="AJ12" s="1197" t="s">
        <v>1103</v>
      </c>
      <c r="AK12" s="1198"/>
      <c r="AL12" s="1198"/>
      <c r="AM12" s="1198"/>
      <c r="AN12" s="1199"/>
      <c r="AO12" s="1161"/>
    </row>
    <row r="13" spans="1:41" s="491" customFormat="1" ht="15.75">
      <c r="A13" s="489"/>
      <c r="B13" s="489"/>
      <c r="C13" s="489"/>
      <c r="D13" s="489"/>
      <c r="E13" s="489"/>
      <c r="F13" s="489"/>
      <c r="G13" s="489"/>
      <c r="H13" s="489"/>
      <c r="I13" s="490"/>
      <c r="K13" s="489"/>
      <c r="L13" s="489"/>
      <c r="M13" s="489"/>
      <c r="N13" s="489"/>
      <c r="O13" s="489"/>
      <c r="P13" s="489"/>
      <c r="Q13" s="489"/>
      <c r="R13" s="489"/>
      <c r="S13" s="490"/>
      <c r="U13" s="489"/>
      <c r="V13" s="489"/>
      <c r="W13" s="489"/>
      <c r="X13" s="489"/>
      <c r="Y13" s="489"/>
      <c r="Z13" s="489"/>
      <c r="AA13" s="489"/>
      <c r="AB13" s="489"/>
      <c r="AC13" s="490"/>
      <c r="AE13" s="489"/>
      <c r="AF13" s="489"/>
      <c r="AG13" s="489"/>
      <c r="AH13" s="489"/>
      <c r="AI13" s="489"/>
      <c r="AJ13" s="489"/>
      <c r="AK13" s="489"/>
      <c r="AL13" s="489"/>
      <c r="AM13" s="489"/>
      <c r="AN13" s="489"/>
      <c r="AO13" s="490"/>
    </row>
    <row r="14" spans="1:41" s="491" customFormat="1" thickBot="1"/>
    <row r="15" spans="1:41" s="80" customFormat="1" thickBot="1">
      <c r="A15" s="1262" t="s">
        <v>311</v>
      </c>
      <c r="B15" s="1263"/>
      <c r="C15" s="1263"/>
      <c r="D15" s="1263"/>
      <c r="E15" s="1263"/>
      <c r="F15" s="1263"/>
      <c r="G15" s="1263"/>
      <c r="H15" s="1264"/>
      <c r="J15" s="78"/>
      <c r="K15" s="1262" t="s">
        <v>312</v>
      </c>
      <c r="L15" s="1263"/>
      <c r="M15" s="1263"/>
      <c r="N15" s="1263"/>
      <c r="O15" s="1263"/>
      <c r="P15" s="1263"/>
      <c r="Q15" s="1263"/>
      <c r="R15" s="1264"/>
      <c r="S15" s="78"/>
      <c r="T15" s="78"/>
      <c r="U15" s="1262" t="s">
        <v>1098</v>
      </c>
      <c r="V15" s="1263"/>
      <c r="W15" s="1263"/>
      <c r="X15" s="1263"/>
      <c r="Y15" s="1263"/>
      <c r="Z15" s="1263"/>
      <c r="AA15" s="1263"/>
      <c r="AB15" s="1264"/>
      <c r="AC15" s="78"/>
      <c r="AD15" s="78"/>
      <c r="AE15" s="1262" t="s">
        <v>501</v>
      </c>
      <c r="AF15" s="1263"/>
      <c r="AG15" s="1263"/>
      <c r="AH15" s="1263"/>
      <c r="AI15" s="1263"/>
      <c r="AJ15" s="1263"/>
      <c r="AK15" s="1263"/>
      <c r="AL15" s="1263"/>
      <c r="AM15" s="1263"/>
      <c r="AN15" s="1264"/>
      <c r="AO15" s="78"/>
    </row>
    <row r="16" spans="1:41" s="80" customFormat="1" ht="31.5">
      <c r="A16" s="1181" t="s">
        <v>293</v>
      </c>
      <c r="B16" s="1182"/>
      <c r="C16" s="1182"/>
      <c r="D16" s="1183"/>
      <c r="E16" s="1184" t="s">
        <v>294</v>
      </c>
      <c r="F16" s="1185"/>
      <c r="G16" s="1182"/>
      <c r="H16" s="1186"/>
      <c r="I16" s="81" t="s">
        <v>2241</v>
      </c>
      <c r="J16" s="78"/>
      <c r="K16" s="1162" t="s">
        <v>293</v>
      </c>
      <c r="L16" s="1163"/>
      <c r="M16" s="1163"/>
      <c r="N16" s="1164"/>
      <c r="O16" s="1165" t="s">
        <v>294</v>
      </c>
      <c r="P16" s="1166"/>
      <c r="Q16" s="1163"/>
      <c r="R16" s="1167"/>
      <c r="S16" s="81" t="s">
        <v>2241</v>
      </c>
      <c r="T16" s="78"/>
      <c r="U16" s="1162" t="s">
        <v>293</v>
      </c>
      <c r="V16" s="1163"/>
      <c r="W16" s="1163"/>
      <c r="X16" s="1164"/>
      <c r="Y16" s="1165" t="s">
        <v>294</v>
      </c>
      <c r="Z16" s="1166"/>
      <c r="AA16" s="1163"/>
      <c r="AB16" s="1167"/>
      <c r="AC16" s="81" t="s">
        <v>2241</v>
      </c>
      <c r="AD16" s="78"/>
      <c r="AE16" s="1162" t="s">
        <v>293</v>
      </c>
      <c r="AF16" s="1163"/>
      <c r="AG16" s="1163"/>
      <c r="AH16" s="1164"/>
      <c r="AI16" s="1164"/>
      <c r="AJ16" s="1165" t="s">
        <v>295</v>
      </c>
      <c r="AK16" s="1166"/>
      <c r="AL16" s="1163"/>
      <c r="AM16" s="1163"/>
      <c r="AN16" s="1167"/>
      <c r="AO16" s="81" t="s">
        <v>2241</v>
      </c>
    </row>
    <row r="17" spans="1:41" s="80" customFormat="1" ht="63.75" thickBot="1">
      <c r="A17" s="82" t="s">
        <v>296</v>
      </c>
      <c r="B17" s="83" t="s">
        <v>219</v>
      </c>
      <c r="C17" s="83" t="s">
        <v>297</v>
      </c>
      <c r="D17" s="83" t="s">
        <v>298</v>
      </c>
      <c r="E17" s="84" t="s">
        <v>299</v>
      </c>
      <c r="F17" s="83" t="s">
        <v>219</v>
      </c>
      <c r="G17" s="83" t="s">
        <v>297</v>
      </c>
      <c r="H17" s="85" t="s">
        <v>300</v>
      </c>
      <c r="I17" s="86" t="s">
        <v>1038</v>
      </c>
      <c r="J17" s="78"/>
      <c r="K17" s="474" t="s">
        <v>296</v>
      </c>
      <c r="L17" s="88" t="s">
        <v>219</v>
      </c>
      <c r="M17" s="88" t="s">
        <v>297</v>
      </c>
      <c r="N17" s="88" t="s">
        <v>298</v>
      </c>
      <c r="O17" s="89" t="s">
        <v>299</v>
      </c>
      <c r="P17" s="88" t="s">
        <v>219</v>
      </c>
      <c r="Q17" s="88" t="s">
        <v>297</v>
      </c>
      <c r="R17" s="90" t="s">
        <v>300</v>
      </c>
      <c r="S17" s="86" t="s">
        <v>1038</v>
      </c>
      <c r="T17" s="78"/>
      <c r="U17" s="140" t="s">
        <v>299</v>
      </c>
      <c r="V17" s="122" t="s">
        <v>219</v>
      </c>
      <c r="W17" s="122" t="s">
        <v>303</v>
      </c>
      <c r="X17" s="135" t="s">
        <v>300</v>
      </c>
      <c r="Y17" s="141" t="s">
        <v>299</v>
      </c>
      <c r="Z17" s="122" t="s">
        <v>219</v>
      </c>
      <c r="AA17" s="122" t="s">
        <v>303</v>
      </c>
      <c r="AB17" s="142" t="s">
        <v>300</v>
      </c>
      <c r="AC17" s="86" t="s">
        <v>1038</v>
      </c>
      <c r="AD17" s="78"/>
      <c r="AE17" s="153" t="s">
        <v>304</v>
      </c>
      <c r="AF17" s="122" t="s">
        <v>305</v>
      </c>
      <c r="AG17" s="122" t="s">
        <v>219</v>
      </c>
      <c r="AH17" s="135" t="s">
        <v>251</v>
      </c>
      <c r="AI17" s="122" t="s">
        <v>306</v>
      </c>
      <c r="AJ17" s="121" t="s">
        <v>307</v>
      </c>
      <c r="AK17" s="122" t="s">
        <v>305</v>
      </c>
      <c r="AL17" s="122" t="s">
        <v>219</v>
      </c>
      <c r="AM17" s="122" t="s">
        <v>251</v>
      </c>
      <c r="AN17" s="123" t="s">
        <v>309</v>
      </c>
      <c r="AO17" s="86" t="s">
        <v>1038</v>
      </c>
    </row>
    <row r="18" spans="1:41" s="80" customFormat="1" ht="15.75">
      <c r="A18" s="1403" t="s">
        <v>361</v>
      </c>
      <c r="B18" s="1404"/>
      <c r="C18" s="1404"/>
      <c r="D18" s="1405"/>
      <c r="E18" s="403"/>
      <c r="F18" s="488"/>
      <c r="G18" s="488"/>
      <c r="H18" s="404"/>
      <c r="I18" s="1357"/>
      <c r="J18" s="78"/>
      <c r="K18" s="1403" t="s">
        <v>361</v>
      </c>
      <c r="L18" s="1404"/>
      <c r="M18" s="1404"/>
      <c r="N18" s="1405"/>
      <c r="O18" s="403"/>
      <c r="P18" s="488"/>
      <c r="Q18" s="488"/>
      <c r="R18" s="404"/>
      <c r="S18" s="1357"/>
      <c r="T18" s="78"/>
      <c r="U18" s="1403" t="s">
        <v>361</v>
      </c>
      <c r="V18" s="1404"/>
      <c r="W18" s="1404"/>
      <c r="X18" s="1405"/>
      <c r="Y18" s="403"/>
      <c r="Z18" s="488"/>
      <c r="AA18" s="488"/>
      <c r="AB18" s="404"/>
      <c r="AC18" s="1357"/>
      <c r="AD18" s="78"/>
      <c r="AE18" s="1400" t="s">
        <v>361</v>
      </c>
      <c r="AF18" s="1401"/>
      <c r="AG18" s="1401"/>
      <c r="AH18" s="1401"/>
      <c r="AI18" s="1402"/>
      <c r="AJ18" s="406"/>
      <c r="AK18" s="407"/>
      <c r="AL18" s="407"/>
      <c r="AM18" s="407"/>
      <c r="AN18" s="408"/>
      <c r="AO18" s="1358"/>
    </row>
    <row r="19" spans="1:41" ht="17.25" thickBot="1">
      <c r="A19" s="469"/>
      <c r="B19" s="470"/>
      <c r="C19" s="470"/>
      <c r="D19" s="470"/>
      <c r="E19" s="1197" t="s">
        <v>361</v>
      </c>
      <c r="F19" s="1198"/>
      <c r="G19" s="1198"/>
      <c r="H19" s="1199"/>
      <c r="I19" s="1234"/>
      <c r="K19" s="469"/>
      <c r="L19" s="470"/>
      <c r="M19" s="470"/>
      <c r="N19" s="470"/>
      <c r="O19" s="1197" t="s">
        <v>361</v>
      </c>
      <c r="P19" s="1198"/>
      <c r="Q19" s="1198"/>
      <c r="R19" s="1199"/>
      <c r="S19" s="1234"/>
      <c r="U19" s="469"/>
      <c r="V19" s="470"/>
      <c r="W19" s="470"/>
      <c r="X19" s="470"/>
      <c r="Y19" s="1197" t="s">
        <v>361</v>
      </c>
      <c r="Z19" s="1198"/>
      <c r="AA19" s="1198"/>
      <c r="AB19" s="1199"/>
      <c r="AC19" s="1234"/>
      <c r="AE19" s="118"/>
      <c r="AF19" s="470"/>
      <c r="AG19" s="479"/>
      <c r="AH19" s="470"/>
      <c r="AI19" s="471"/>
      <c r="AJ19" s="1197" t="s">
        <v>361</v>
      </c>
      <c r="AK19" s="1198"/>
      <c r="AL19" s="1198"/>
      <c r="AM19" s="1198"/>
      <c r="AN19" s="1199"/>
      <c r="AO19" s="1161"/>
    </row>
  </sheetData>
  <sheetProtection algorithmName="SHA-512" hashValue="vjRWunVLkgL98/ZaQ/Gy/3kHpWpONsKcl2C68wS8S5Oftn8OaHwuvR/pR48iYdYS2wlH/HKHEc2qaEq4fI+CxA==" saltValue="yYX2ceLbbFn+DN5wVMR19g==" spinCount="100000" sheet="1" objects="1" scenarios="1"/>
  <protectedRanges>
    <protectedRange sqref="S1:S1048576 I1:I1048576 AC1:AC1048576 AO1:AO1048576" name="Range1"/>
  </protectedRanges>
  <mergeCells count="51">
    <mergeCell ref="AO18:AO19"/>
    <mergeCell ref="E19:H19"/>
    <mergeCell ref="O19:R19"/>
    <mergeCell ref="Y19:AB19"/>
    <mergeCell ref="AJ19:AN19"/>
    <mergeCell ref="AE16:AI16"/>
    <mergeCell ref="AJ16:AN16"/>
    <mergeCell ref="A18:D18"/>
    <mergeCell ref="I18:I19"/>
    <mergeCell ref="K18:N18"/>
    <mergeCell ref="S18:S19"/>
    <mergeCell ref="U18:X18"/>
    <mergeCell ref="AC18:AC19"/>
    <mergeCell ref="AE18:AI18"/>
    <mergeCell ref="A16:D16"/>
    <mergeCell ref="E16:H16"/>
    <mergeCell ref="K16:N16"/>
    <mergeCell ref="O16:R16"/>
    <mergeCell ref="U16:X16"/>
    <mergeCell ref="Y16:AB16"/>
    <mergeCell ref="AO11:AO12"/>
    <mergeCell ref="E12:H12"/>
    <mergeCell ref="O12:R12"/>
    <mergeCell ref="Y12:AB12"/>
    <mergeCell ref="AJ12:AN12"/>
    <mergeCell ref="A15:H15"/>
    <mergeCell ref="K15:R15"/>
    <mergeCell ref="U15:AB15"/>
    <mergeCell ref="AE15:AN15"/>
    <mergeCell ref="Y9:AB9"/>
    <mergeCell ref="AE9:AI9"/>
    <mergeCell ref="AJ9:AN9"/>
    <mergeCell ref="I11:I12"/>
    <mergeCell ref="S11:S12"/>
    <mergeCell ref="AC11:AC12"/>
    <mergeCell ref="A9:D9"/>
    <mergeCell ref="E9:H9"/>
    <mergeCell ref="K9:N9"/>
    <mergeCell ref="O9:R9"/>
    <mergeCell ref="U9:X9"/>
    <mergeCell ref="AE5:AO5"/>
    <mergeCell ref="A8:H8"/>
    <mergeCell ref="K8:R8"/>
    <mergeCell ref="U8:AB8"/>
    <mergeCell ref="AE8:AN8"/>
    <mergeCell ref="U5:AC5"/>
    <mergeCell ref="A1:S1"/>
    <mergeCell ref="A2:T2"/>
    <mergeCell ref="A3:J3"/>
    <mergeCell ref="A5:J5"/>
    <mergeCell ref="K5:T5"/>
  </mergeCells>
  <phoneticPr fontId="4" type="noConversion"/>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5"/>
  <sheetViews>
    <sheetView topLeftCell="I13" zoomScale="85" zoomScaleNormal="85" workbookViewId="0">
      <selection activeCell="I17" sqref="I17"/>
    </sheetView>
  </sheetViews>
  <sheetFormatPr defaultRowHeight="16.5"/>
  <cols>
    <col min="1" max="1" width="15.7109375" style="103" bestFit="1" customWidth="1"/>
    <col min="2" max="2" width="19.5703125" style="103" bestFit="1" customWidth="1"/>
    <col min="3" max="3" width="12" style="103" bestFit="1" customWidth="1"/>
    <col min="4" max="4" width="13.140625" style="103" bestFit="1" customWidth="1"/>
    <col min="5" max="5" width="12.140625" style="103" bestFit="1" customWidth="1"/>
    <col min="6" max="6" width="19.5703125" style="103" bestFit="1" customWidth="1"/>
    <col min="7" max="7" width="12" style="103" bestFit="1" customWidth="1"/>
    <col min="8" max="8" width="13.140625" style="103" bestFit="1"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13.140625" style="99" bestFit="1" customWidth="1"/>
    <col min="15" max="15" width="12.140625" style="99" bestFit="1" customWidth="1"/>
    <col min="16" max="16" width="19.5703125" style="99" bestFit="1" customWidth="1"/>
    <col min="17" max="17" width="12" style="99" bestFit="1" customWidth="1"/>
    <col min="18" max="18" width="13.140625" style="99" bestFit="1" customWidth="1"/>
    <col min="19" max="19" width="29.28515625" style="99" bestFit="1" customWidth="1"/>
    <col min="20" max="20" width="4.28515625" style="99" bestFit="1" customWidth="1"/>
    <col min="21" max="21" width="12.140625" style="99" bestFit="1" customWidth="1"/>
    <col min="22" max="22" width="19.5703125" style="99" bestFit="1" customWidth="1"/>
    <col min="23" max="23" width="20.140625" style="99" bestFit="1" customWidth="1"/>
    <col min="24" max="24" width="13.42578125" style="99" bestFit="1" customWidth="1"/>
    <col min="25" max="25" width="12.140625" style="99" bestFit="1" customWidth="1"/>
    <col min="26" max="26" width="19.5703125" style="99" bestFit="1" customWidth="1"/>
    <col min="27" max="27" width="12" style="99" bestFit="1" customWidth="1"/>
    <col min="28" max="28" width="13.42578125" style="99" bestFit="1" customWidth="1"/>
    <col min="29" max="29" width="29.28515625" style="99" bestFit="1" customWidth="1"/>
    <col min="30" max="30" width="4.28515625" style="99" bestFit="1" customWidth="1"/>
    <col min="31" max="31" width="23.5703125" style="99" bestFit="1" customWidth="1"/>
    <col min="32" max="32" width="8.85546875" style="99" bestFit="1" customWidth="1"/>
    <col min="33" max="33" width="7.42578125" style="99" bestFit="1" customWidth="1"/>
    <col min="34" max="34" width="9.28515625" style="99" bestFit="1" customWidth="1"/>
    <col min="35" max="35" width="12.42578125" style="99" bestFit="1" customWidth="1"/>
    <col min="36" max="36" width="23.5703125" style="99" bestFit="1" customWidth="1"/>
    <col min="37" max="37" width="8.85546875" style="99" bestFit="1" customWidth="1"/>
    <col min="38" max="38" width="7.42578125" style="99" bestFit="1" customWidth="1"/>
    <col min="39" max="39" width="9.28515625" style="99" bestFit="1" customWidth="1"/>
    <col min="40" max="40" width="12.42578125" style="99" bestFit="1" customWidth="1"/>
    <col min="41" max="41" width="29.28515625" style="99" bestFit="1" customWidth="1"/>
    <col min="42" max="42" width="3.5703125" style="103" bestFit="1" customWidth="1"/>
    <col min="43" max="43" width="22.7109375" style="103" bestFit="1" customWidth="1"/>
    <col min="44" max="44" width="12" style="103" bestFit="1" customWidth="1"/>
    <col min="45" max="45" width="6.42578125" style="103" bestFit="1" customWidth="1"/>
    <col min="46" max="46" width="8.5703125" style="103" bestFit="1" customWidth="1"/>
    <col min="47" max="47" width="13.140625" style="103" bestFit="1" customWidth="1"/>
    <col min="48" max="48" width="11.5703125" style="103" bestFit="1" customWidth="1"/>
    <col min="49" max="49" width="12" style="103" bestFit="1" customWidth="1"/>
    <col min="50" max="50" width="6.42578125" style="103" bestFit="1" customWidth="1"/>
    <col min="51" max="51" width="8.5703125" style="103" bestFit="1" customWidth="1"/>
    <col min="52" max="52" width="13.140625" style="103" bestFit="1" customWidth="1"/>
    <col min="53" max="53" width="15.28515625" style="103" bestFit="1" customWidth="1"/>
    <col min="54" max="16384" width="9.140625" style="103"/>
  </cols>
  <sheetData>
    <row r="1" spans="1:41" s="29" customFormat="1" ht="18">
      <c r="A1" s="1104" t="s">
        <v>1099</v>
      </c>
      <c r="B1" s="1104"/>
      <c r="C1" s="1104"/>
      <c r="D1" s="1104"/>
      <c r="E1" s="1104"/>
      <c r="F1" s="1104"/>
      <c r="G1" s="1104"/>
      <c r="H1" s="1104"/>
      <c r="I1" s="1104"/>
      <c r="J1" s="1104"/>
      <c r="K1" s="1104"/>
      <c r="L1" s="1104"/>
      <c r="M1" s="1104"/>
      <c r="N1" s="1104"/>
      <c r="O1" s="1104"/>
      <c r="P1" s="1104"/>
      <c r="Q1" s="1104"/>
      <c r="R1" s="1104"/>
      <c r="S1" s="1104"/>
      <c r="T1" s="1"/>
      <c r="U1" s="74"/>
      <c r="V1" s="74"/>
      <c r="W1" s="74"/>
      <c r="X1" s="74"/>
      <c r="Y1" s="74"/>
      <c r="Z1" s="74"/>
      <c r="AA1" s="74"/>
      <c r="AB1" s="74"/>
      <c r="AC1" s="74"/>
      <c r="AD1" s="1"/>
      <c r="AE1" s="1"/>
      <c r="AF1" s="1"/>
      <c r="AG1" s="1"/>
      <c r="AH1" s="1"/>
      <c r="AI1" s="1"/>
      <c r="AJ1" s="1"/>
      <c r="AK1" s="1"/>
      <c r="AL1" s="1"/>
      <c r="AM1" s="1"/>
      <c r="AN1" s="1"/>
      <c r="AO1" s="1"/>
    </row>
    <row r="2" spans="1:41" s="1" customFormat="1" ht="15">
      <c r="A2" s="36" t="s">
        <v>1210</v>
      </c>
      <c r="B2" s="36"/>
      <c r="C2" s="36"/>
      <c r="D2" s="36"/>
      <c r="E2" s="36"/>
      <c r="F2" s="36"/>
      <c r="G2" s="36"/>
      <c r="H2" s="36"/>
      <c r="I2" s="36"/>
      <c r="J2" s="36"/>
      <c r="K2" s="36"/>
      <c r="L2" s="36"/>
    </row>
    <row r="3" spans="1:41" s="29" customFormat="1" ht="15">
      <c r="A3" s="1105" t="s">
        <v>216</v>
      </c>
      <c r="B3" s="1105"/>
      <c r="C3" s="1105"/>
      <c r="D3" s="1105"/>
      <c r="E3" s="1105"/>
      <c r="F3" s="1105"/>
      <c r="G3" s="1105"/>
      <c r="H3" s="1105"/>
      <c r="I3" s="1105"/>
      <c r="J3" s="1105"/>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468"/>
      <c r="B4" s="468"/>
      <c r="C4" s="468"/>
      <c r="D4" s="468"/>
      <c r="E4" s="468"/>
      <c r="F4" s="468"/>
      <c r="G4" s="468"/>
      <c r="H4" s="468"/>
      <c r="I4" s="468"/>
      <c r="J4" s="467"/>
      <c r="K4" s="467"/>
      <c r="L4" s="467"/>
      <c r="M4" s="467"/>
      <c r="N4" s="467"/>
      <c r="O4" s="467"/>
      <c r="P4" s="467"/>
      <c r="Q4" s="467"/>
      <c r="R4" s="467"/>
      <c r="S4" s="467"/>
      <c r="T4" s="467"/>
      <c r="U4" s="1"/>
      <c r="V4" s="1"/>
      <c r="W4" s="1"/>
      <c r="X4" s="1"/>
      <c r="Y4" s="1"/>
      <c r="Z4" s="1"/>
      <c r="AA4" s="1"/>
      <c r="AB4" s="1"/>
      <c r="AC4" s="1"/>
      <c r="AD4" s="1"/>
      <c r="AE4" s="1"/>
      <c r="AF4" s="1"/>
      <c r="AG4" s="1"/>
      <c r="AH4" s="1"/>
      <c r="AI4" s="1"/>
      <c r="AJ4" s="1"/>
      <c r="AK4" s="1"/>
      <c r="AL4" s="1"/>
      <c r="AM4" s="1"/>
      <c r="AN4" s="1"/>
      <c r="AO4" s="1"/>
    </row>
    <row r="5" spans="1:41" s="75" customFormat="1" ht="15">
      <c r="A5" s="1105" t="s">
        <v>1100</v>
      </c>
      <c r="B5" s="1105"/>
      <c r="C5" s="1105"/>
      <c r="D5" s="1105"/>
      <c r="E5" s="1105"/>
      <c r="F5" s="1105"/>
      <c r="G5" s="1105"/>
      <c r="H5" s="1105"/>
      <c r="I5" s="1105"/>
      <c r="J5" s="1105"/>
      <c r="K5" s="1105" t="s">
        <v>1095</v>
      </c>
      <c r="L5" s="1105"/>
      <c r="M5" s="1105"/>
      <c r="N5" s="1105"/>
      <c r="O5" s="1105"/>
      <c r="P5" s="1105"/>
      <c r="Q5" s="1105"/>
      <c r="R5" s="1105"/>
      <c r="S5" s="1105"/>
      <c r="T5" s="1105"/>
      <c r="U5" s="1105" t="s">
        <v>1096</v>
      </c>
      <c r="V5" s="1105"/>
      <c r="W5" s="1105"/>
      <c r="X5" s="1105"/>
      <c r="Y5" s="1105"/>
      <c r="Z5" s="1105"/>
      <c r="AA5" s="1105"/>
      <c r="AB5" s="1105"/>
      <c r="AC5" s="1105"/>
      <c r="AD5" s="73"/>
      <c r="AE5" s="1105" t="s">
        <v>1097</v>
      </c>
      <c r="AF5" s="1105"/>
      <c r="AG5" s="1105"/>
      <c r="AH5" s="1105"/>
      <c r="AI5" s="1105"/>
      <c r="AJ5" s="1105"/>
      <c r="AK5" s="1105"/>
      <c r="AL5" s="1105"/>
      <c r="AM5" s="1105"/>
      <c r="AN5" s="1105"/>
      <c r="AO5" s="1105"/>
    </row>
    <row r="6" spans="1:41" s="458" customFormat="1" ht="15.75">
      <c r="A6" s="456"/>
      <c r="B6" s="456"/>
      <c r="C6" s="456"/>
      <c r="D6" s="456"/>
      <c r="E6" s="456"/>
      <c r="F6" s="456"/>
      <c r="G6" s="456"/>
      <c r="H6" s="456"/>
      <c r="I6" s="457"/>
      <c r="K6" s="456"/>
      <c r="L6" s="456"/>
      <c r="M6" s="456"/>
      <c r="N6" s="456"/>
      <c r="O6" s="456"/>
      <c r="P6" s="456"/>
      <c r="Q6" s="456"/>
      <c r="R6" s="456"/>
      <c r="S6" s="457"/>
      <c r="U6" s="456"/>
      <c r="V6" s="456"/>
      <c r="W6" s="456"/>
      <c r="X6" s="456"/>
      <c r="Y6" s="456"/>
      <c r="Z6" s="456"/>
      <c r="AA6" s="456"/>
      <c r="AB6" s="456"/>
      <c r="AC6" s="457"/>
      <c r="AE6" s="456"/>
      <c r="AF6" s="456"/>
      <c r="AG6" s="456"/>
      <c r="AH6" s="456"/>
      <c r="AI6" s="456"/>
      <c r="AJ6" s="456"/>
      <c r="AK6" s="456"/>
      <c r="AL6" s="456"/>
      <c r="AM6" s="456"/>
      <c r="AN6" s="456"/>
      <c r="AO6" s="457"/>
    </row>
    <row r="7" spans="1:41" s="458" customFormat="1" thickBot="1"/>
    <row r="8" spans="1:41" s="80" customFormat="1" ht="32.25" thickBot="1">
      <c r="A8" s="1262" t="s">
        <v>289</v>
      </c>
      <c r="B8" s="1263"/>
      <c r="C8" s="1263"/>
      <c r="D8" s="1263"/>
      <c r="E8" s="1263"/>
      <c r="F8" s="1263"/>
      <c r="G8" s="1263"/>
      <c r="H8" s="1264"/>
      <c r="I8" s="814" t="s">
        <v>2828</v>
      </c>
      <c r="J8" s="78"/>
      <c r="K8" s="1262" t="s">
        <v>290</v>
      </c>
      <c r="L8" s="1263"/>
      <c r="M8" s="1263"/>
      <c r="N8" s="1263"/>
      <c r="O8" s="1263"/>
      <c r="P8" s="1263"/>
      <c r="Q8" s="1263"/>
      <c r="R8" s="1264"/>
      <c r="S8" s="814" t="s">
        <v>2830</v>
      </c>
      <c r="T8" s="78"/>
      <c r="U8" s="1262" t="s">
        <v>291</v>
      </c>
      <c r="V8" s="1263"/>
      <c r="W8" s="1263"/>
      <c r="X8" s="1263"/>
      <c r="Y8" s="1263"/>
      <c r="Z8" s="1263"/>
      <c r="AA8" s="1263"/>
      <c r="AB8" s="1264"/>
      <c r="AC8" s="814" t="s">
        <v>2821</v>
      </c>
      <c r="AD8" s="78"/>
      <c r="AE8" s="1262" t="s">
        <v>292</v>
      </c>
      <c r="AF8" s="1263"/>
      <c r="AG8" s="1263"/>
      <c r="AH8" s="1263"/>
      <c r="AI8" s="1263"/>
      <c r="AJ8" s="1263"/>
      <c r="AK8" s="1263"/>
      <c r="AL8" s="1263"/>
      <c r="AM8" s="1263"/>
      <c r="AN8" s="1264"/>
      <c r="AO8" s="814" t="s">
        <v>2846</v>
      </c>
    </row>
    <row r="9" spans="1:41" s="80" customFormat="1" ht="31.5">
      <c r="A9" s="1162" t="s">
        <v>293</v>
      </c>
      <c r="B9" s="1163"/>
      <c r="C9" s="1163"/>
      <c r="D9" s="1164"/>
      <c r="E9" s="1165" t="s">
        <v>294</v>
      </c>
      <c r="F9" s="1166"/>
      <c r="G9" s="1163"/>
      <c r="H9" s="1167"/>
      <c r="I9" s="81" t="s">
        <v>2242</v>
      </c>
      <c r="J9" s="78"/>
      <c r="K9" s="1162" t="s">
        <v>293</v>
      </c>
      <c r="L9" s="1163"/>
      <c r="M9" s="1163"/>
      <c r="N9" s="1164"/>
      <c r="O9" s="1165" t="s">
        <v>294</v>
      </c>
      <c r="P9" s="1166"/>
      <c r="Q9" s="1163"/>
      <c r="R9" s="1167"/>
      <c r="S9" s="814" t="s">
        <v>2242</v>
      </c>
      <c r="T9" s="78"/>
      <c r="U9" s="1162" t="s">
        <v>293</v>
      </c>
      <c r="V9" s="1163"/>
      <c r="W9" s="1163"/>
      <c r="X9" s="1164"/>
      <c r="Y9" s="1165" t="s">
        <v>294</v>
      </c>
      <c r="Z9" s="1166"/>
      <c r="AA9" s="1163"/>
      <c r="AB9" s="1167"/>
      <c r="AC9" s="814" t="s">
        <v>2242</v>
      </c>
      <c r="AD9" s="78"/>
      <c r="AE9" s="1162" t="s">
        <v>293</v>
      </c>
      <c r="AF9" s="1163"/>
      <c r="AG9" s="1163"/>
      <c r="AH9" s="1164"/>
      <c r="AI9" s="1164"/>
      <c r="AJ9" s="1165" t="s">
        <v>295</v>
      </c>
      <c r="AK9" s="1166"/>
      <c r="AL9" s="1163"/>
      <c r="AM9" s="1163"/>
      <c r="AN9" s="1167"/>
      <c r="AO9" s="814" t="s">
        <v>2242</v>
      </c>
    </row>
    <row r="10" spans="1:41" s="80" customFormat="1" ht="63.75" thickBot="1">
      <c r="A10" s="140" t="s">
        <v>299</v>
      </c>
      <c r="B10" s="122" t="s">
        <v>219</v>
      </c>
      <c r="C10" s="122" t="s">
        <v>303</v>
      </c>
      <c r="D10" s="135" t="s">
        <v>300</v>
      </c>
      <c r="E10" s="141" t="s">
        <v>299</v>
      </c>
      <c r="F10" s="122" t="s">
        <v>219</v>
      </c>
      <c r="G10" s="122" t="s">
        <v>303</v>
      </c>
      <c r="H10" s="123" t="s">
        <v>1108</v>
      </c>
      <c r="I10" s="86" t="s">
        <v>1038</v>
      </c>
      <c r="J10" s="78"/>
      <c r="K10" s="140" t="s">
        <v>299</v>
      </c>
      <c r="L10" s="122" t="s">
        <v>219</v>
      </c>
      <c r="M10" s="122" t="s">
        <v>303</v>
      </c>
      <c r="N10" s="135" t="s">
        <v>300</v>
      </c>
      <c r="O10" s="141" t="s">
        <v>299</v>
      </c>
      <c r="P10" s="122" t="s">
        <v>219</v>
      </c>
      <c r="Q10" s="122" t="s">
        <v>303</v>
      </c>
      <c r="R10" s="142" t="s">
        <v>300</v>
      </c>
      <c r="S10" s="86" t="s">
        <v>1038</v>
      </c>
      <c r="T10" s="78"/>
      <c r="U10" s="140" t="s">
        <v>299</v>
      </c>
      <c r="V10" s="122" t="s">
        <v>219</v>
      </c>
      <c r="W10" s="122" t="s">
        <v>303</v>
      </c>
      <c r="X10" s="135" t="s">
        <v>300</v>
      </c>
      <c r="Y10" s="141" t="s">
        <v>299</v>
      </c>
      <c r="Z10" s="122" t="s">
        <v>219</v>
      </c>
      <c r="AA10" s="122" t="s">
        <v>303</v>
      </c>
      <c r="AB10" s="142" t="s">
        <v>300</v>
      </c>
      <c r="AC10" s="86" t="s">
        <v>1038</v>
      </c>
      <c r="AD10" s="78"/>
      <c r="AE10" s="153" t="s">
        <v>304</v>
      </c>
      <c r="AF10" s="122" t="s">
        <v>305</v>
      </c>
      <c r="AG10" s="122" t="s">
        <v>219</v>
      </c>
      <c r="AH10" s="135" t="s">
        <v>251</v>
      </c>
      <c r="AI10" s="122" t="s">
        <v>306</v>
      </c>
      <c r="AJ10" s="121" t="s">
        <v>307</v>
      </c>
      <c r="AK10" s="122" t="s">
        <v>305</v>
      </c>
      <c r="AL10" s="122" t="s">
        <v>219</v>
      </c>
      <c r="AM10" s="122" t="s">
        <v>251</v>
      </c>
      <c r="AN10" s="123" t="s">
        <v>309</v>
      </c>
      <c r="AO10" s="86" t="s">
        <v>1038</v>
      </c>
    </row>
    <row r="11" spans="1:41" s="80" customFormat="1" ht="15.75">
      <c r="A11" s="1400" t="s">
        <v>361</v>
      </c>
      <c r="B11" s="1404"/>
      <c r="C11" s="1404"/>
      <c r="D11" s="1405"/>
      <c r="E11" s="403"/>
      <c r="F11" s="488"/>
      <c r="G11" s="488"/>
      <c r="H11" s="404"/>
      <c r="I11" s="1357"/>
      <c r="J11" s="78"/>
      <c r="K11" s="1400" t="s">
        <v>361</v>
      </c>
      <c r="L11" s="1404"/>
      <c r="M11" s="1404"/>
      <c r="N11" s="1405"/>
      <c r="O11" s="403"/>
      <c r="P11" s="488"/>
      <c r="Q11" s="488"/>
      <c r="R11" s="404"/>
      <c r="S11" s="1357"/>
      <c r="T11" s="78"/>
      <c r="U11" s="1400" t="s">
        <v>361</v>
      </c>
      <c r="V11" s="1404"/>
      <c r="W11" s="1404"/>
      <c r="X11" s="1405"/>
      <c r="Y11" s="403"/>
      <c r="Z11" s="488"/>
      <c r="AA11" s="488"/>
      <c r="AB11" s="404"/>
      <c r="AC11" s="1357"/>
      <c r="AD11" s="78"/>
      <c r="AE11" s="1400" t="s">
        <v>361</v>
      </c>
      <c r="AF11" s="1401"/>
      <c r="AG11" s="1401"/>
      <c r="AH11" s="1401"/>
      <c r="AI11" s="1402"/>
      <c r="AJ11" s="501"/>
      <c r="AK11" s="407"/>
      <c r="AL11" s="407"/>
      <c r="AM11" s="407"/>
      <c r="AN11" s="408"/>
      <c r="AO11" s="1358"/>
    </row>
    <row r="12" spans="1:41">
      <c r="A12" s="474"/>
      <c r="B12" s="475"/>
      <c r="C12" s="475"/>
      <c r="D12" s="475"/>
      <c r="E12" s="477">
        <v>1</v>
      </c>
      <c r="F12" s="475">
        <v>10000</v>
      </c>
      <c r="G12" s="475">
        <v>20</v>
      </c>
      <c r="H12" s="478">
        <v>1</v>
      </c>
      <c r="I12" s="1356"/>
      <c r="K12" s="474"/>
      <c r="L12" s="475"/>
      <c r="M12" s="475"/>
      <c r="N12" s="475"/>
      <c r="O12" s="477">
        <v>1</v>
      </c>
      <c r="P12" s="475">
        <v>10000</v>
      </c>
      <c r="Q12" s="475">
        <v>20</v>
      </c>
      <c r="R12" s="478">
        <v>1</v>
      </c>
      <c r="S12" s="1356"/>
      <c r="U12" s="474"/>
      <c r="V12" s="475"/>
      <c r="W12" s="475"/>
      <c r="X12" s="475"/>
      <c r="Y12" s="477">
        <v>1</v>
      </c>
      <c r="Z12" s="475">
        <v>10000</v>
      </c>
      <c r="AA12" s="475">
        <v>20</v>
      </c>
      <c r="AB12" s="478">
        <v>1</v>
      </c>
      <c r="AC12" s="1356"/>
      <c r="AE12" s="481"/>
      <c r="AF12" s="475"/>
      <c r="AG12" s="480"/>
      <c r="AH12" s="475"/>
      <c r="AI12" s="476"/>
      <c r="AJ12" s="117" t="s">
        <v>2843</v>
      </c>
      <c r="AK12" s="475">
        <v>1</v>
      </c>
      <c r="AL12" s="475">
        <v>10000</v>
      </c>
      <c r="AM12" s="475">
        <v>20</v>
      </c>
      <c r="AN12" s="478">
        <v>0</v>
      </c>
      <c r="AO12" s="1160"/>
    </row>
    <row r="13" spans="1:41" ht="17.25" thickBot="1">
      <c r="A13" s="469"/>
      <c r="B13" s="470"/>
      <c r="C13" s="470"/>
      <c r="D13" s="470"/>
      <c r="E13" s="472">
        <v>2</v>
      </c>
      <c r="F13" s="470">
        <v>10500</v>
      </c>
      <c r="G13" s="470">
        <v>10</v>
      </c>
      <c r="H13" s="473">
        <v>1</v>
      </c>
      <c r="I13" s="1234"/>
      <c r="J13" s="78"/>
      <c r="K13" s="469"/>
      <c r="L13" s="470"/>
      <c r="M13" s="470"/>
      <c r="N13" s="470"/>
      <c r="O13" s="472">
        <v>2</v>
      </c>
      <c r="P13" s="470">
        <v>10500</v>
      </c>
      <c r="Q13" s="470">
        <v>10</v>
      </c>
      <c r="R13" s="473">
        <v>1</v>
      </c>
      <c r="S13" s="1234"/>
      <c r="T13" s="78"/>
      <c r="U13" s="469"/>
      <c r="V13" s="470"/>
      <c r="W13" s="470"/>
      <c r="X13" s="470"/>
      <c r="Y13" s="472">
        <v>2</v>
      </c>
      <c r="Z13" s="470">
        <v>10500</v>
      </c>
      <c r="AA13" s="470">
        <v>10</v>
      </c>
      <c r="AB13" s="473">
        <v>1</v>
      </c>
      <c r="AC13" s="1234"/>
      <c r="AD13" s="78"/>
      <c r="AE13" s="118"/>
      <c r="AF13" s="470"/>
      <c r="AG13" s="479"/>
      <c r="AH13" s="470"/>
      <c r="AI13" s="471"/>
      <c r="AJ13" s="1019" t="s">
        <v>2844</v>
      </c>
      <c r="AK13" s="470">
        <v>2</v>
      </c>
      <c r="AL13" s="470">
        <v>10500</v>
      </c>
      <c r="AM13" s="470">
        <v>10</v>
      </c>
      <c r="AN13" s="473">
        <v>0</v>
      </c>
      <c r="AO13" s="1161"/>
    </row>
    <row r="14" spans="1:41" s="458" customFormat="1" ht="15.75">
      <c r="A14" s="456"/>
      <c r="B14" s="456"/>
      <c r="C14" s="456"/>
      <c r="D14" s="456"/>
      <c r="E14" s="456"/>
      <c r="F14" s="456"/>
      <c r="G14" s="456"/>
      <c r="H14" s="456"/>
      <c r="I14" s="457"/>
      <c r="K14" s="456"/>
      <c r="L14" s="456"/>
      <c r="M14" s="456"/>
      <c r="N14" s="456"/>
      <c r="O14" s="456"/>
      <c r="P14" s="456"/>
      <c r="Q14" s="456"/>
      <c r="R14" s="456"/>
      <c r="S14" s="457"/>
      <c r="U14" s="456"/>
      <c r="V14" s="456"/>
      <c r="W14" s="456"/>
      <c r="X14" s="456"/>
      <c r="Y14" s="456"/>
      <c r="Z14" s="456"/>
      <c r="AA14" s="456"/>
      <c r="AB14" s="456"/>
      <c r="AC14" s="457"/>
      <c r="AE14" s="456"/>
      <c r="AF14" s="456"/>
      <c r="AG14" s="456"/>
      <c r="AH14" s="456"/>
      <c r="AI14" s="456"/>
      <c r="AJ14" s="456"/>
      <c r="AK14" s="456"/>
      <c r="AL14" s="456"/>
      <c r="AM14" s="456"/>
      <c r="AN14" s="456"/>
      <c r="AO14" s="457"/>
    </row>
    <row r="15" spans="1:41" s="458" customFormat="1" thickBot="1"/>
    <row r="16" spans="1:41" s="80" customFormat="1" ht="32.25" thickBot="1">
      <c r="A16" s="1262" t="s">
        <v>311</v>
      </c>
      <c r="B16" s="1263"/>
      <c r="C16" s="1263"/>
      <c r="D16" s="1263"/>
      <c r="E16" s="1263"/>
      <c r="F16" s="1263"/>
      <c r="G16" s="1263"/>
      <c r="H16" s="1264"/>
      <c r="I16" s="814" t="s">
        <v>2829</v>
      </c>
      <c r="J16" s="78"/>
      <c r="K16" s="1262" t="s">
        <v>312</v>
      </c>
      <c r="L16" s="1263"/>
      <c r="M16" s="1263"/>
      <c r="N16" s="1263"/>
      <c r="O16" s="1263"/>
      <c r="P16" s="1263"/>
      <c r="Q16" s="1263"/>
      <c r="R16" s="1264"/>
      <c r="S16" s="814" t="s">
        <v>2831</v>
      </c>
      <c r="T16" s="78"/>
      <c r="U16" s="1262" t="s">
        <v>313</v>
      </c>
      <c r="V16" s="1263"/>
      <c r="W16" s="1263"/>
      <c r="X16" s="1263"/>
      <c r="Y16" s="1263"/>
      <c r="Z16" s="1263"/>
      <c r="AA16" s="1263"/>
      <c r="AB16" s="1264"/>
      <c r="AC16" s="814" t="s">
        <v>2823</v>
      </c>
      <c r="AD16" s="78"/>
      <c r="AE16" s="1262" t="s">
        <v>501</v>
      </c>
      <c r="AF16" s="1263"/>
      <c r="AG16" s="1263"/>
      <c r="AH16" s="1263"/>
      <c r="AI16" s="1263"/>
      <c r="AJ16" s="1263"/>
      <c r="AK16" s="1263"/>
      <c r="AL16" s="1263"/>
      <c r="AM16" s="1263"/>
      <c r="AN16" s="1264"/>
      <c r="AO16" s="814" t="s">
        <v>2845</v>
      </c>
    </row>
    <row r="17" spans="1:41" s="80" customFormat="1" ht="31.5">
      <c r="A17" s="1162" t="s">
        <v>293</v>
      </c>
      <c r="B17" s="1163"/>
      <c r="C17" s="1163"/>
      <c r="D17" s="1164"/>
      <c r="E17" s="1165" t="s">
        <v>294</v>
      </c>
      <c r="F17" s="1166"/>
      <c r="G17" s="1163"/>
      <c r="H17" s="1167"/>
      <c r="I17" s="81" t="s">
        <v>2822</v>
      </c>
      <c r="J17" s="78"/>
      <c r="K17" s="1162" t="s">
        <v>293</v>
      </c>
      <c r="L17" s="1163"/>
      <c r="M17" s="1163"/>
      <c r="N17" s="1164"/>
      <c r="O17" s="1165" t="s">
        <v>294</v>
      </c>
      <c r="P17" s="1166"/>
      <c r="Q17" s="1163"/>
      <c r="R17" s="1167"/>
      <c r="S17" s="81" t="s">
        <v>2822</v>
      </c>
      <c r="T17" s="78"/>
      <c r="U17" s="1162" t="s">
        <v>293</v>
      </c>
      <c r="V17" s="1163"/>
      <c r="W17" s="1163"/>
      <c r="X17" s="1164"/>
      <c r="Y17" s="1165" t="s">
        <v>294</v>
      </c>
      <c r="Z17" s="1166"/>
      <c r="AA17" s="1163"/>
      <c r="AB17" s="1167"/>
      <c r="AC17" s="81" t="s">
        <v>2822</v>
      </c>
      <c r="AD17" s="78"/>
      <c r="AE17" s="1162" t="s">
        <v>293</v>
      </c>
      <c r="AF17" s="1163"/>
      <c r="AG17" s="1163"/>
      <c r="AH17" s="1164"/>
      <c r="AI17" s="1164"/>
      <c r="AJ17" s="1165" t="s">
        <v>295</v>
      </c>
      <c r="AK17" s="1166"/>
      <c r="AL17" s="1163"/>
      <c r="AM17" s="1163"/>
      <c r="AN17" s="1167"/>
      <c r="AO17" s="81" t="s">
        <v>2822</v>
      </c>
    </row>
    <row r="18" spans="1:41" s="80" customFormat="1" ht="63.75" thickBot="1">
      <c r="A18" s="140" t="s">
        <v>299</v>
      </c>
      <c r="B18" s="122" t="s">
        <v>219</v>
      </c>
      <c r="C18" s="122" t="s">
        <v>303</v>
      </c>
      <c r="D18" s="135" t="s">
        <v>300</v>
      </c>
      <c r="E18" s="141" t="s">
        <v>299</v>
      </c>
      <c r="F18" s="122" t="s">
        <v>219</v>
      </c>
      <c r="G18" s="122" t="s">
        <v>303</v>
      </c>
      <c r="H18" s="142" t="s">
        <v>300</v>
      </c>
      <c r="I18" s="86" t="s">
        <v>1038</v>
      </c>
      <c r="J18" s="78"/>
      <c r="K18" s="140" t="s">
        <v>299</v>
      </c>
      <c r="L18" s="122" t="s">
        <v>219</v>
      </c>
      <c r="M18" s="122" t="s">
        <v>303</v>
      </c>
      <c r="N18" s="135" t="s">
        <v>300</v>
      </c>
      <c r="O18" s="141" t="s">
        <v>299</v>
      </c>
      <c r="P18" s="122" t="s">
        <v>219</v>
      </c>
      <c r="Q18" s="122" t="s">
        <v>303</v>
      </c>
      <c r="R18" s="142" t="s">
        <v>300</v>
      </c>
      <c r="S18" s="86" t="s">
        <v>1038</v>
      </c>
      <c r="T18" s="78"/>
      <c r="U18" s="140" t="s">
        <v>299</v>
      </c>
      <c r="V18" s="122" t="s">
        <v>219</v>
      </c>
      <c r="W18" s="122" t="s">
        <v>303</v>
      </c>
      <c r="X18" s="135" t="s">
        <v>300</v>
      </c>
      <c r="Y18" s="141" t="s">
        <v>299</v>
      </c>
      <c r="Z18" s="122" t="s">
        <v>219</v>
      </c>
      <c r="AA18" s="122" t="s">
        <v>303</v>
      </c>
      <c r="AB18" s="142" t="s">
        <v>300</v>
      </c>
      <c r="AC18" s="86" t="s">
        <v>1038</v>
      </c>
      <c r="AD18" s="78"/>
      <c r="AE18" s="153" t="s">
        <v>304</v>
      </c>
      <c r="AF18" s="122" t="s">
        <v>305</v>
      </c>
      <c r="AG18" s="122" t="s">
        <v>219</v>
      </c>
      <c r="AH18" s="135" t="s">
        <v>251</v>
      </c>
      <c r="AI18" s="122" t="s">
        <v>306</v>
      </c>
      <c r="AJ18" s="121" t="s">
        <v>307</v>
      </c>
      <c r="AK18" s="122" t="s">
        <v>305</v>
      </c>
      <c r="AL18" s="122" t="s">
        <v>219</v>
      </c>
      <c r="AM18" s="122" t="s">
        <v>251</v>
      </c>
      <c r="AN18" s="123" t="s">
        <v>309</v>
      </c>
      <c r="AO18" s="86" t="s">
        <v>1038</v>
      </c>
    </row>
    <row r="19" spans="1:41" s="80" customFormat="1" ht="15.75">
      <c r="A19" s="1023">
        <v>3</v>
      </c>
      <c r="B19" s="1024" t="s">
        <v>2840</v>
      </c>
      <c r="C19" s="1021">
        <v>10</v>
      </c>
      <c r="D19" s="1022">
        <v>1</v>
      </c>
      <c r="E19" s="403"/>
      <c r="F19" s="1021"/>
      <c r="G19" s="1021"/>
      <c r="H19" s="404"/>
      <c r="I19" s="1357"/>
      <c r="J19" s="78"/>
      <c r="K19" s="1023">
        <v>3</v>
      </c>
      <c r="L19" s="1024" t="s">
        <v>2840</v>
      </c>
      <c r="M19" s="1021">
        <v>10</v>
      </c>
      <c r="N19" s="1022">
        <v>1</v>
      </c>
      <c r="O19" s="403"/>
      <c r="P19" s="1021"/>
      <c r="Q19" s="1021"/>
      <c r="R19" s="404"/>
      <c r="S19" s="1357"/>
      <c r="T19" s="78"/>
      <c r="U19" s="1023">
        <v>3</v>
      </c>
      <c r="V19" s="1024" t="s">
        <v>2840</v>
      </c>
      <c r="W19" s="1021">
        <v>10</v>
      </c>
      <c r="X19" s="1022">
        <v>1</v>
      </c>
      <c r="Y19" s="403"/>
      <c r="Z19" s="1021"/>
      <c r="AA19" s="1021"/>
      <c r="AB19" s="404"/>
      <c r="AC19" s="1357"/>
      <c r="AD19" s="78"/>
      <c r="AE19" s="1023" t="s">
        <v>2849</v>
      </c>
      <c r="AF19" s="1024">
        <v>3</v>
      </c>
      <c r="AG19" s="1024" t="s">
        <v>2840</v>
      </c>
      <c r="AH19" s="1024">
        <v>10</v>
      </c>
      <c r="AI19" s="1025">
        <v>0</v>
      </c>
      <c r="AJ19" s="501"/>
      <c r="AK19" s="407"/>
      <c r="AL19" s="407"/>
      <c r="AM19" s="407"/>
      <c r="AN19" s="408"/>
      <c r="AO19" s="1358"/>
    </row>
    <row r="20" spans="1:41">
      <c r="A20" s="1014">
        <v>2</v>
      </c>
      <c r="B20" s="582" t="s">
        <v>2841</v>
      </c>
      <c r="C20" s="1012">
        <v>20</v>
      </c>
      <c r="D20" s="1012">
        <v>1</v>
      </c>
      <c r="E20" s="1011"/>
      <c r="F20" s="1012"/>
      <c r="G20" s="1012"/>
      <c r="H20" s="1013"/>
      <c r="I20" s="1356"/>
      <c r="K20" s="1014">
        <v>2</v>
      </c>
      <c r="L20" s="582" t="s">
        <v>2841</v>
      </c>
      <c r="M20" s="1012">
        <v>20</v>
      </c>
      <c r="N20" s="1012">
        <v>1</v>
      </c>
      <c r="O20" s="1011"/>
      <c r="P20" s="1012"/>
      <c r="Q20" s="1012"/>
      <c r="R20" s="1013"/>
      <c r="S20" s="1356"/>
      <c r="U20" s="1014">
        <v>2</v>
      </c>
      <c r="V20" s="582" t="s">
        <v>2841</v>
      </c>
      <c r="W20" s="1012">
        <v>20</v>
      </c>
      <c r="X20" s="1012">
        <v>1</v>
      </c>
      <c r="Y20" s="1011"/>
      <c r="Z20" s="1012"/>
      <c r="AA20" s="1012"/>
      <c r="AB20" s="1013"/>
      <c r="AC20" s="1356"/>
      <c r="AE20" s="612" t="s">
        <v>2848</v>
      </c>
      <c r="AF20" s="1012">
        <v>2</v>
      </c>
      <c r="AG20" s="148" t="s">
        <v>2841</v>
      </c>
      <c r="AH20" s="1012">
        <v>20</v>
      </c>
      <c r="AI20" s="1015">
        <v>0</v>
      </c>
      <c r="AJ20" s="117"/>
      <c r="AK20" s="1012"/>
      <c r="AL20" s="1012"/>
      <c r="AM20" s="1012"/>
      <c r="AN20" s="1013"/>
      <c r="AO20" s="1160"/>
    </row>
    <row r="21" spans="1:41">
      <c r="A21" s="1014">
        <v>1</v>
      </c>
      <c r="B21" s="582" t="s">
        <v>2842</v>
      </c>
      <c r="C21" s="1012">
        <v>10</v>
      </c>
      <c r="D21" s="1012">
        <v>1</v>
      </c>
      <c r="E21" s="1011"/>
      <c r="F21" s="1012"/>
      <c r="G21" s="1012"/>
      <c r="H21" s="1013"/>
      <c r="I21" s="1356"/>
      <c r="J21" s="78"/>
      <c r="K21" s="1014">
        <v>1</v>
      </c>
      <c r="L21" s="582" t="s">
        <v>2842</v>
      </c>
      <c r="M21" s="1012">
        <v>10</v>
      </c>
      <c r="N21" s="1012">
        <v>1</v>
      </c>
      <c r="O21" s="1011"/>
      <c r="P21" s="1012"/>
      <c r="Q21" s="1012"/>
      <c r="R21" s="1013"/>
      <c r="S21" s="1356"/>
      <c r="T21" s="78"/>
      <c r="U21" s="1014">
        <v>1</v>
      </c>
      <c r="V21" s="582" t="s">
        <v>2842</v>
      </c>
      <c r="W21" s="1012">
        <v>10</v>
      </c>
      <c r="X21" s="1012">
        <v>1</v>
      </c>
      <c r="Y21" s="1011"/>
      <c r="Z21" s="1012"/>
      <c r="AA21" s="1012"/>
      <c r="AB21" s="1013"/>
      <c r="AC21" s="1356"/>
      <c r="AD21" s="78"/>
      <c r="AE21" s="612" t="s">
        <v>2847</v>
      </c>
      <c r="AF21" s="1012">
        <v>1</v>
      </c>
      <c r="AG21" s="148" t="s">
        <v>2842</v>
      </c>
      <c r="AH21" s="1012">
        <v>10</v>
      </c>
      <c r="AI21" s="1015">
        <v>0</v>
      </c>
      <c r="AJ21" s="117"/>
      <c r="AK21" s="1012"/>
      <c r="AL21" s="1012"/>
      <c r="AM21" s="1012"/>
      <c r="AN21" s="1013"/>
      <c r="AO21" s="1160"/>
    </row>
    <row r="22" spans="1:41">
      <c r="A22" s="1014"/>
      <c r="B22" s="1012"/>
      <c r="C22" s="1012"/>
      <c r="D22" s="1012"/>
      <c r="E22" s="1011">
        <v>1</v>
      </c>
      <c r="F22" s="582" t="s">
        <v>2836</v>
      </c>
      <c r="G22" s="1012">
        <v>10</v>
      </c>
      <c r="H22" s="1013">
        <v>1</v>
      </c>
      <c r="I22" s="1356"/>
      <c r="K22" s="1014"/>
      <c r="L22" s="1012"/>
      <c r="M22" s="1012"/>
      <c r="N22" s="1012"/>
      <c r="O22" s="1011">
        <v>1</v>
      </c>
      <c r="P22" s="582" t="s">
        <v>2836</v>
      </c>
      <c r="Q22" s="1012">
        <v>10</v>
      </c>
      <c r="R22" s="1013">
        <v>1</v>
      </c>
      <c r="S22" s="1356"/>
      <c r="U22" s="1014"/>
      <c r="V22" s="1012"/>
      <c r="W22" s="1012"/>
      <c r="X22" s="1012"/>
      <c r="Y22" s="1011">
        <v>1</v>
      </c>
      <c r="Z22" s="582" t="s">
        <v>2836</v>
      </c>
      <c r="AA22" s="1012">
        <v>10</v>
      </c>
      <c r="AB22" s="1013">
        <v>1</v>
      </c>
      <c r="AC22" s="1356"/>
      <c r="AE22" s="612"/>
      <c r="AF22" s="1012"/>
      <c r="AG22" s="610"/>
      <c r="AH22" s="1012"/>
      <c r="AI22" s="1015"/>
      <c r="AJ22" s="117" t="s">
        <v>2850</v>
      </c>
      <c r="AK22" s="1012">
        <v>1</v>
      </c>
      <c r="AL22" s="582" t="s">
        <v>2836</v>
      </c>
      <c r="AM22" s="1012">
        <v>10</v>
      </c>
      <c r="AN22" s="1013">
        <v>0</v>
      </c>
      <c r="AO22" s="1160"/>
    </row>
    <row r="23" spans="1:41">
      <c r="A23" s="1014"/>
      <c r="B23" s="1012"/>
      <c r="C23" s="1012"/>
      <c r="D23" s="1012"/>
      <c r="E23" s="1011">
        <v>2</v>
      </c>
      <c r="F23" s="582" t="s">
        <v>2837</v>
      </c>
      <c r="G23" s="1012">
        <v>10</v>
      </c>
      <c r="H23" s="1013">
        <v>1</v>
      </c>
      <c r="I23" s="1356"/>
      <c r="K23" s="1014"/>
      <c r="L23" s="1012"/>
      <c r="M23" s="1012"/>
      <c r="N23" s="1012"/>
      <c r="O23" s="1011">
        <v>2</v>
      </c>
      <c r="P23" s="582" t="s">
        <v>2837</v>
      </c>
      <c r="Q23" s="1012">
        <v>10</v>
      </c>
      <c r="R23" s="1013">
        <v>1</v>
      </c>
      <c r="S23" s="1356"/>
      <c r="U23" s="1014"/>
      <c r="V23" s="1012"/>
      <c r="W23" s="1012"/>
      <c r="X23" s="1012"/>
      <c r="Y23" s="1011">
        <v>2</v>
      </c>
      <c r="Z23" s="582" t="s">
        <v>2837</v>
      </c>
      <c r="AA23" s="1012">
        <v>10</v>
      </c>
      <c r="AB23" s="1013">
        <v>1</v>
      </c>
      <c r="AC23" s="1356"/>
      <c r="AE23" s="612"/>
      <c r="AF23" s="1012"/>
      <c r="AG23" s="610"/>
      <c r="AH23" s="1012"/>
      <c r="AI23" s="1015"/>
      <c r="AJ23" s="117" t="s">
        <v>2851</v>
      </c>
      <c r="AK23" s="1012">
        <v>2</v>
      </c>
      <c r="AL23" s="582" t="s">
        <v>2837</v>
      </c>
      <c r="AM23" s="1012">
        <v>10</v>
      </c>
      <c r="AN23" s="1013">
        <v>0</v>
      </c>
      <c r="AO23" s="1160"/>
    </row>
    <row r="24" spans="1:41">
      <c r="A24" s="1014"/>
      <c r="B24" s="1012"/>
      <c r="C24" s="1012"/>
      <c r="D24" s="1012"/>
      <c r="E24" s="1011">
        <v>3</v>
      </c>
      <c r="F24" s="582" t="s">
        <v>2838</v>
      </c>
      <c r="G24" s="1012">
        <v>10</v>
      </c>
      <c r="H24" s="1013">
        <v>1</v>
      </c>
      <c r="I24" s="1356"/>
      <c r="K24" s="1014"/>
      <c r="L24" s="1012"/>
      <c r="M24" s="1012"/>
      <c r="N24" s="1012"/>
      <c r="O24" s="1011">
        <v>3</v>
      </c>
      <c r="P24" s="582" t="s">
        <v>2838</v>
      </c>
      <c r="Q24" s="1012">
        <v>10</v>
      </c>
      <c r="R24" s="1013">
        <v>1</v>
      </c>
      <c r="S24" s="1356"/>
      <c r="U24" s="1014"/>
      <c r="V24" s="1012"/>
      <c r="W24" s="1012"/>
      <c r="X24" s="1012"/>
      <c r="Y24" s="1011">
        <v>3</v>
      </c>
      <c r="Z24" s="582" t="s">
        <v>2838</v>
      </c>
      <c r="AA24" s="1012">
        <v>10</v>
      </c>
      <c r="AB24" s="1013">
        <v>1</v>
      </c>
      <c r="AC24" s="1356"/>
      <c r="AE24" s="612"/>
      <c r="AF24" s="1012"/>
      <c r="AG24" s="610"/>
      <c r="AH24" s="1012"/>
      <c r="AI24" s="1015"/>
      <c r="AJ24" s="117" t="s">
        <v>2852</v>
      </c>
      <c r="AK24" s="1012">
        <v>3</v>
      </c>
      <c r="AL24" s="582" t="s">
        <v>2838</v>
      </c>
      <c r="AM24" s="1012">
        <v>10</v>
      </c>
      <c r="AN24" s="1013">
        <v>0</v>
      </c>
      <c r="AO24" s="1160"/>
    </row>
    <row r="25" spans="1:41" ht="17.25" thickBot="1">
      <c r="A25" s="882"/>
      <c r="B25" s="1017"/>
      <c r="C25" s="1017"/>
      <c r="D25" s="1017"/>
      <c r="E25" s="1016">
        <v>4</v>
      </c>
      <c r="F25" s="1020" t="s">
        <v>2839</v>
      </c>
      <c r="G25" s="1017">
        <v>10</v>
      </c>
      <c r="H25" s="1018">
        <v>1</v>
      </c>
      <c r="I25" s="1234"/>
      <c r="K25" s="882"/>
      <c r="L25" s="1017"/>
      <c r="M25" s="1017"/>
      <c r="N25" s="1017"/>
      <c r="O25" s="1016">
        <v>4</v>
      </c>
      <c r="P25" s="1020" t="s">
        <v>2839</v>
      </c>
      <c r="Q25" s="1017">
        <v>10</v>
      </c>
      <c r="R25" s="1018">
        <v>1</v>
      </c>
      <c r="S25" s="1234"/>
      <c r="U25" s="882"/>
      <c r="V25" s="1017"/>
      <c r="W25" s="1017"/>
      <c r="X25" s="1017"/>
      <c r="Y25" s="1016">
        <v>4</v>
      </c>
      <c r="Z25" s="1020" t="s">
        <v>2839</v>
      </c>
      <c r="AA25" s="1017">
        <v>10</v>
      </c>
      <c r="AB25" s="1018">
        <v>1</v>
      </c>
      <c r="AC25" s="1234"/>
      <c r="AE25" s="118"/>
      <c r="AF25" s="1017"/>
      <c r="AG25" s="1010"/>
      <c r="AH25" s="1017"/>
      <c r="AI25" s="508"/>
      <c r="AJ25" s="1019" t="s">
        <v>2853</v>
      </c>
      <c r="AK25" s="1017">
        <v>4</v>
      </c>
      <c r="AL25" s="1020" t="s">
        <v>2839</v>
      </c>
      <c r="AM25" s="1017">
        <v>10</v>
      </c>
      <c r="AN25" s="1018">
        <v>0</v>
      </c>
      <c r="AO25" s="1161"/>
    </row>
  </sheetData>
  <sheetProtection algorithmName="SHA-512" hashValue="xZzgUIj72j13V15RceXQXkXGegJmgzOzDneTS3MHR73v6MSpbY2AdAM/xgHS+rv+4a6sNHW1yg2emTTIoUuF9A==" saltValue="QPBoolfIF5ay5g4OK2aEOg==" spinCount="100000" sheet="1" objects="1" scenarios="1"/>
  <protectedRanges>
    <protectedRange sqref="AO1 AC1 I1 S1 AC3:AC1048576 I3:I1048576 S3:S1048576 AO3:AO1048576" name="Range1"/>
  </protectedRanges>
  <mergeCells count="42">
    <mergeCell ref="S19:S25"/>
    <mergeCell ref="AO19:AO25"/>
    <mergeCell ref="AO11:AO13"/>
    <mergeCell ref="A16:H16"/>
    <mergeCell ref="K16:R16"/>
    <mergeCell ref="U16:AB16"/>
    <mergeCell ref="AE16:AN16"/>
    <mergeCell ref="A17:D17"/>
    <mergeCell ref="E17:H17"/>
    <mergeCell ref="K17:N17"/>
    <mergeCell ref="O17:R17"/>
    <mergeCell ref="U17:X17"/>
    <mergeCell ref="Y17:AB17"/>
    <mergeCell ref="AE17:AI17"/>
    <mergeCell ref="AJ17:AN17"/>
    <mergeCell ref="AC19:AC25"/>
    <mergeCell ref="I19:I25"/>
    <mergeCell ref="Y9:AB9"/>
    <mergeCell ref="AE9:AI9"/>
    <mergeCell ref="AJ9:AN9"/>
    <mergeCell ref="A11:D11"/>
    <mergeCell ref="I11:I13"/>
    <mergeCell ref="K11:N11"/>
    <mergeCell ref="S11:S13"/>
    <mergeCell ref="U11:X11"/>
    <mergeCell ref="AC11:AC13"/>
    <mergeCell ref="AE11:AI11"/>
    <mergeCell ref="A9:D9"/>
    <mergeCell ref="E9:H9"/>
    <mergeCell ref="K9:N9"/>
    <mergeCell ref="O9:R9"/>
    <mergeCell ref="U9:X9"/>
    <mergeCell ref="A8:H8"/>
    <mergeCell ref="K8:R8"/>
    <mergeCell ref="U8:AB8"/>
    <mergeCell ref="AE8:AN8"/>
    <mergeCell ref="U5:AC5"/>
    <mergeCell ref="A1:S1"/>
    <mergeCell ref="A3:J3"/>
    <mergeCell ref="A5:J5"/>
    <mergeCell ref="K5:T5"/>
    <mergeCell ref="AE5:AO5"/>
  </mergeCells>
  <phoneticPr fontId="4" type="noConversion"/>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2"/>
  <sheetViews>
    <sheetView topLeftCell="V1" zoomScale="85" zoomScaleNormal="85" workbookViewId="0">
      <selection activeCell="AJ13" sqref="AJ13"/>
    </sheetView>
  </sheetViews>
  <sheetFormatPr defaultRowHeight="16.5"/>
  <cols>
    <col min="1" max="1" width="15.7109375" style="103" bestFit="1" customWidth="1"/>
    <col min="2" max="2" width="19.5703125" style="103" bestFit="1" customWidth="1"/>
    <col min="3" max="3" width="12" style="103" bestFit="1" customWidth="1"/>
    <col min="4" max="4" width="8.28515625" style="103" bestFit="1" customWidth="1"/>
    <col min="5" max="5" width="12.140625" style="103" bestFit="1" customWidth="1"/>
    <col min="6" max="6" width="19.5703125" style="103" bestFit="1" customWidth="1"/>
    <col min="7" max="7" width="12" style="103" bestFit="1" customWidth="1"/>
    <col min="8" max="8" width="8.28515625" style="103" bestFit="1" customWidth="1"/>
    <col min="9" max="9" width="29.28515625" style="103" bestFit="1" customWidth="1"/>
    <col min="10" max="10" width="4.28515625" style="99" bestFit="1" customWidth="1"/>
    <col min="11" max="11" width="15.7109375" style="99" bestFit="1" customWidth="1"/>
    <col min="12" max="12" width="19.5703125" style="99" bestFit="1" customWidth="1"/>
    <col min="13" max="13" width="12" style="99" bestFit="1" customWidth="1"/>
    <col min="14" max="14" width="8.28515625" style="99" bestFit="1" customWidth="1"/>
    <col min="15" max="15" width="12.140625" style="99" bestFit="1" customWidth="1"/>
    <col min="16" max="16" width="19.5703125" style="99" bestFit="1" customWidth="1"/>
    <col min="17" max="17" width="12" style="99" bestFit="1" customWidth="1"/>
    <col min="18" max="18" width="13.140625" style="99" bestFit="1" customWidth="1"/>
    <col min="19" max="19" width="29.28515625" style="99" bestFit="1" customWidth="1"/>
    <col min="20" max="20" width="4.28515625" style="99" bestFit="1" customWidth="1"/>
    <col min="21" max="21" width="12.140625" style="99" bestFit="1" customWidth="1"/>
    <col min="22" max="22" width="19.5703125" style="99" bestFit="1" customWidth="1"/>
    <col min="23" max="23" width="20.140625" style="99" bestFit="1" customWidth="1"/>
    <col min="24" max="24" width="13.42578125" style="99" bestFit="1" customWidth="1"/>
    <col min="25" max="25" width="12.140625" style="99" bestFit="1" customWidth="1"/>
    <col min="26" max="26" width="19.5703125" style="99" bestFit="1" customWidth="1"/>
    <col min="27" max="27" width="12" style="99" bestFit="1" customWidth="1"/>
    <col min="28" max="28" width="13.42578125" style="99" bestFit="1" customWidth="1"/>
    <col min="29" max="29" width="29.28515625" style="99" bestFit="1" customWidth="1"/>
    <col min="30" max="30" width="4.28515625" style="99" bestFit="1" customWidth="1"/>
    <col min="31" max="31" width="23.5703125" style="99" bestFit="1" customWidth="1"/>
    <col min="32" max="32" width="8.85546875" style="99" bestFit="1" customWidth="1"/>
    <col min="33" max="33" width="7.42578125" style="99" bestFit="1" customWidth="1"/>
    <col min="34" max="34" width="9.28515625" style="99" bestFit="1" customWidth="1"/>
    <col min="35" max="35" width="12.42578125" style="99" bestFit="1" customWidth="1"/>
    <col min="36" max="36" width="23.5703125" style="99" bestFit="1" customWidth="1"/>
    <col min="37" max="37" width="8.85546875" style="99" bestFit="1" customWidth="1"/>
    <col min="38" max="38" width="7.42578125" style="99" bestFit="1" customWidth="1"/>
    <col min="39" max="39" width="9.28515625" style="99" bestFit="1" customWidth="1"/>
    <col min="40" max="40" width="12.42578125" style="99" bestFit="1" customWidth="1"/>
    <col min="41" max="41" width="29.28515625" style="99" bestFit="1" customWidth="1"/>
    <col min="42" max="42" width="3.5703125" style="103" bestFit="1" customWidth="1"/>
    <col min="43" max="43" width="22.7109375" style="103" bestFit="1" customWidth="1"/>
    <col min="44" max="44" width="12" style="103" bestFit="1" customWidth="1"/>
    <col min="45" max="45" width="6.42578125" style="103" bestFit="1" customWidth="1"/>
    <col min="46" max="46" width="8.5703125" style="103" bestFit="1" customWidth="1"/>
    <col min="47" max="47" width="13.140625" style="103" bestFit="1" customWidth="1"/>
    <col min="48" max="48" width="11.5703125" style="103" bestFit="1" customWidth="1"/>
    <col min="49" max="49" width="12" style="103" bestFit="1" customWidth="1"/>
    <col min="50" max="50" width="6.42578125" style="103" bestFit="1" customWidth="1"/>
    <col min="51" max="51" width="8.5703125" style="103" bestFit="1" customWidth="1"/>
    <col min="52" max="52" width="13.140625" style="103" bestFit="1" customWidth="1"/>
    <col min="53" max="53" width="15.28515625" style="103" bestFit="1" customWidth="1"/>
    <col min="54" max="16384" width="9.140625" style="103"/>
  </cols>
  <sheetData>
    <row r="1" spans="1:41" s="29" customFormat="1" ht="18">
      <c r="A1" s="1104" t="s">
        <v>1101</v>
      </c>
      <c r="B1" s="1104"/>
      <c r="C1" s="1104"/>
      <c r="D1" s="1104"/>
      <c r="E1" s="1104"/>
      <c r="F1" s="1104"/>
      <c r="G1" s="1104"/>
      <c r="H1" s="1104"/>
      <c r="I1" s="1104"/>
      <c r="J1" s="1104"/>
      <c r="K1" s="1104"/>
      <c r="L1" s="1104"/>
      <c r="M1" s="1104"/>
      <c r="N1" s="1104"/>
      <c r="O1" s="1104"/>
      <c r="P1" s="1104"/>
      <c r="Q1" s="1104"/>
      <c r="R1" s="1104"/>
      <c r="S1" s="1104"/>
      <c r="T1" s="1"/>
      <c r="U1" s="74"/>
      <c r="V1" s="74"/>
      <c r="W1" s="74"/>
      <c r="X1" s="74"/>
      <c r="Y1" s="74"/>
      <c r="Z1" s="74"/>
      <c r="AA1" s="74"/>
      <c r="AB1" s="74"/>
      <c r="AC1" s="74"/>
      <c r="AD1" s="1"/>
      <c r="AE1" s="1"/>
      <c r="AF1" s="1"/>
      <c r="AG1" s="1"/>
      <c r="AH1" s="1"/>
      <c r="AI1" s="1"/>
      <c r="AJ1" s="1"/>
      <c r="AK1" s="1"/>
      <c r="AL1" s="1"/>
      <c r="AM1" s="1"/>
      <c r="AN1" s="1"/>
      <c r="AO1" s="1"/>
    </row>
    <row r="2" spans="1:41" s="1" customFormat="1" ht="15">
      <c r="A2" s="36" t="s">
        <v>1210</v>
      </c>
      <c r="B2" s="36"/>
      <c r="C2" s="36"/>
      <c r="D2" s="36"/>
      <c r="E2" s="36"/>
      <c r="F2" s="36"/>
      <c r="G2" s="36"/>
      <c r="H2" s="36"/>
      <c r="I2" s="36"/>
      <c r="J2" s="36"/>
      <c r="K2" s="36"/>
      <c r="L2" s="36"/>
    </row>
    <row r="3" spans="1:41" s="29" customFormat="1" ht="15">
      <c r="A3" s="1105" t="s">
        <v>216</v>
      </c>
      <c r="B3" s="1105"/>
      <c r="C3" s="1105"/>
      <c r="D3" s="1105"/>
      <c r="E3" s="1105"/>
      <c r="F3" s="1105"/>
      <c r="G3" s="1105"/>
      <c r="H3" s="1105"/>
      <c r="I3" s="1105"/>
      <c r="J3" s="1105"/>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1:41" s="29" customFormat="1" ht="15">
      <c r="A4" s="468"/>
      <c r="B4" s="468"/>
      <c r="C4" s="468"/>
      <c r="D4" s="468"/>
      <c r="E4" s="468"/>
      <c r="F4" s="468"/>
      <c r="G4" s="468"/>
      <c r="H4" s="468"/>
      <c r="I4" s="468"/>
      <c r="J4" s="467"/>
      <c r="K4" s="467"/>
      <c r="L4" s="467"/>
      <c r="M4" s="467"/>
      <c r="N4" s="467"/>
      <c r="O4" s="467"/>
      <c r="P4" s="467"/>
      <c r="Q4" s="467"/>
      <c r="R4" s="467"/>
      <c r="S4" s="467"/>
      <c r="T4" s="467"/>
      <c r="U4" s="1"/>
      <c r="V4" s="1"/>
      <c r="W4" s="1"/>
      <c r="X4" s="1"/>
      <c r="Y4" s="1"/>
      <c r="Z4" s="1"/>
      <c r="AA4" s="1"/>
      <c r="AB4" s="1"/>
      <c r="AC4" s="1"/>
      <c r="AD4" s="1"/>
      <c r="AE4" s="1"/>
      <c r="AF4" s="1"/>
      <c r="AG4" s="1"/>
      <c r="AH4" s="1"/>
      <c r="AI4" s="1"/>
      <c r="AJ4" s="1"/>
      <c r="AK4" s="1"/>
      <c r="AL4" s="1"/>
      <c r="AM4" s="1"/>
      <c r="AN4" s="1"/>
      <c r="AO4" s="1"/>
    </row>
    <row r="5" spans="1:41" s="75" customFormat="1" ht="15">
      <c r="A5" s="1105" t="s">
        <v>2401</v>
      </c>
      <c r="B5" s="1105"/>
      <c r="C5" s="1105"/>
      <c r="D5" s="1105"/>
      <c r="E5" s="1105"/>
      <c r="F5" s="1105"/>
      <c r="G5" s="1105"/>
      <c r="H5" s="1105"/>
      <c r="I5" s="1105"/>
      <c r="J5" s="1105"/>
      <c r="K5" s="1105" t="s">
        <v>2825</v>
      </c>
      <c r="L5" s="1105"/>
      <c r="M5" s="1105"/>
      <c r="N5" s="1105"/>
      <c r="O5" s="1105"/>
      <c r="P5" s="1105"/>
      <c r="Q5" s="1105"/>
      <c r="R5" s="1105"/>
      <c r="S5" s="1105"/>
      <c r="T5" s="1105"/>
      <c r="U5" s="1105" t="s">
        <v>2826</v>
      </c>
      <c r="V5" s="1105"/>
      <c r="W5" s="1105"/>
      <c r="X5" s="1105"/>
      <c r="Y5" s="1105"/>
      <c r="Z5" s="1105"/>
      <c r="AA5" s="1105"/>
      <c r="AB5" s="1105"/>
      <c r="AC5" s="1105"/>
      <c r="AD5" s="73"/>
      <c r="AE5" s="1105" t="s">
        <v>2827</v>
      </c>
      <c r="AF5" s="1105"/>
      <c r="AG5" s="1105"/>
      <c r="AH5" s="1105"/>
      <c r="AI5" s="1105"/>
      <c r="AJ5" s="1105"/>
      <c r="AK5" s="1105"/>
      <c r="AL5" s="1105"/>
      <c r="AM5" s="1105"/>
      <c r="AN5" s="1105"/>
      <c r="AO5" s="1105"/>
    </row>
    <row r="6" spans="1:41" s="458" customFormat="1" ht="15.75">
      <c r="A6" s="456"/>
      <c r="B6" s="456"/>
      <c r="C6" s="456"/>
      <c r="D6" s="456"/>
      <c r="E6" s="456"/>
      <c r="F6" s="456"/>
      <c r="G6" s="456"/>
      <c r="H6" s="456"/>
      <c r="I6" s="457"/>
      <c r="K6" s="456"/>
      <c r="L6" s="456"/>
      <c r="M6" s="456"/>
      <c r="N6" s="456"/>
      <c r="O6" s="456"/>
      <c r="P6" s="456"/>
      <c r="Q6" s="456"/>
      <c r="R6" s="456"/>
      <c r="S6" s="457"/>
      <c r="U6" s="456"/>
      <c r="V6" s="456"/>
      <c r="W6" s="456"/>
      <c r="X6" s="456"/>
      <c r="Y6" s="456"/>
      <c r="Z6" s="456"/>
      <c r="AA6" s="456"/>
      <c r="AB6" s="456"/>
      <c r="AC6" s="457"/>
      <c r="AE6" s="456"/>
      <c r="AF6" s="456"/>
      <c r="AG6" s="456"/>
      <c r="AH6" s="456"/>
      <c r="AI6" s="456"/>
      <c r="AJ6" s="456"/>
      <c r="AK6" s="456"/>
      <c r="AL6" s="456"/>
      <c r="AM6" s="456"/>
      <c r="AN6" s="456"/>
      <c r="AO6" s="457"/>
    </row>
    <row r="7" spans="1:41" s="458" customFormat="1" thickBot="1"/>
    <row r="8" spans="1:41" s="80" customFormat="1" ht="32.25" thickBot="1">
      <c r="A8" s="1262" t="s">
        <v>289</v>
      </c>
      <c r="B8" s="1263"/>
      <c r="C8" s="1263"/>
      <c r="D8" s="1263"/>
      <c r="E8" s="1263"/>
      <c r="F8" s="1263"/>
      <c r="G8" s="1263"/>
      <c r="H8" s="1264"/>
      <c r="I8" s="814" t="s">
        <v>2833</v>
      </c>
      <c r="J8" s="78"/>
      <c r="K8" s="1262" t="s">
        <v>290</v>
      </c>
      <c r="L8" s="1263"/>
      <c r="M8" s="1263"/>
      <c r="N8" s="1263"/>
      <c r="O8" s="1263"/>
      <c r="P8" s="1263"/>
      <c r="Q8" s="1263"/>
      <c r="R8" s="1264"/>
      <c r="S8" s="814" t="s">
        <v>2832</v>
      </c>
      <c r="T8" s="78"/>
      <c r="U8" s="1262" t="s">
        <v>291</v>
      </c>
      <c r="V8" s="1263"/>
      <c r="W8" s="1263"/>
      <c r="X8" s="1263"/>
      <c r="Y8" s="1263"/>
      <c r="Z8" s="1263"/>
      <c r="AA8" s="1263"/>
      <c r="AB8" s="1264"/>
      <c r="AC8" s="814" t="s">
        <v>2824</v>
      </c>
      <c r="AD8" s="78"/>
      <c r="AE8" s="1262" t="s">
        <v>292</v>
      </c>
      <c r="AF8" s="1263"/>
      <c r="AG8" s="1263"/>
      <c r="AH8" s="1263"/>
      <c r="AI8" s="1263"/>
      <c r="AJ8" s="1263"/>
      <c r="AK8" s="1263"/>
      <c r="AL8" s="1263"/>
      <c r="AM8" s="1263"/>
      <c r="AN8" s="1264"/>
      <c r="AO8" s="814" t="s">
        <v>2834</v>
      </c>
    </row>
    <row r="9" spans="1:41" s="80" customFormat="1" ht="31.5">
      <c r="A9" s="1181" t="s">
        <v>293</v>
      </c>
      <c r="B9" s="1182"/>
      <c r="C9" s="1182"/>
      <c r="D9" s="1183"/>
      <c r="E9" s="1184" t="s">
        <v>294</v>
      </c>
      <c r="F9" s="1185"/>
      <c r="G9" s="1182"/>
      <c r="H9" s="1186"/>
      <c r="I9" s="81" t="s">
        <v>2243</v>
      </c>
      <c r="J9" s="78"/>
      <c r="K9" s="1162" t="s">
        <v>293</v>
      </c>
      <c r="L9" s="1163"/>
      <c r="M9" s="1163"/>
      <c r="N9" s="1164"/>
      <c r="O9" s="1165" t="s">
        <v>294</v>
      </c>
      <c r="P9" s="1166"/>
      <c r="Q9" s="1163"/>
      <c r="R9" s="1167"/>
      <c r="S9" s="814" t="s">
        <v>2243</v>
      </c>
      <c r="T9" s="78"/>
      <c r="U9" s="1162" t="s">
        <v>293</v>
      </c>
      <c r="V9" s="1163"/>
      <c r="W9" s="1163"/>
      <c r="X9" s="1164"/>
      <c r="Y9" s="1165" t="s">
        <v>294</v>
      </c>
      <c r="Z9" s="1166"/>
      <c r="AA9" s="1163"/>
      <c r="AB9" s="1167"/>
      <c r="AC9" s="814" t="s">
        <v>2243</v>
      </c>
      <c r="AD9" s="78"/>
      <c r="AE9" s="1162" t="s">
        <v>293</v>
      </c>
      <c r="AF9" s="1163"/>
      <c r="AG9" s="1163"/>
      <c r="AH9" s="1164"/>
      <c r="AI9" s="1164"/>
      <c r="AJ9" s="1165" t="s">
        <v>295</v>
      </c>
      <c r="AK9" s="1166"/>
      <c r="AL9" s="1163"/>
      <c r="AM9" s="1163"/>
      <c r="AN9" s="1167"/>
      <c r="AO9" s="814" t="s">
        <v>2243</v>
      </c>
    </row>
    <row r="10" spans="1:41" s="80" customFormat="1" ht="63.75" thickBot="1">
      <c r="A10" s="82" t="s">
        <v>296</v>
      </c>
      <c r="B10" s="83" t="s">
        <v>219</v>
      </c>
      <c r="C10" s="83" t="s">
        <v>297</v>
      </c>
      <c r="D10" s="83" t="s">
        <v>298</v>
      </c>
      <c r="E10" s="84" t="s">
        <v>299</v>
      </c>
      <c r="F10" s="83" t="s">
        <v>219</v>
      </c>
      <c r="G10" s="83" t="s">
        <v>297</v>
      </c>
      <c r="H10" s="85" t="s">
        <v>300</v>
      </c>
      <c r="I10" s="86" t="s">
        <v>1038</v>
      </c>
      <c r="J10" s="78"/>
      <c r="K10" s="474" t="s">
        <v>296</v>
      </c>
      <c r="L10" s="88" t="s">
        <v>219</v>
      </c>
      <c r="M10" s="88" t="s">
        <v>297</v>
      </c>
      <c r="N10" s="88" t="s">
        <v>298</v>
      </c>
      <c r="O10" s="89" t="s">
        <v>299</v>
      </c>
      <c r="P10" s="88" t="s">
        <v>219</v>
      </c>
      <c r="Q10" s="88" t="s">
        <v>297</v>
      </c>
      <c r="R10" s="90" t="s">
        <v>300</v>
      </c>
      <c r="S10" s="86" t="s">
        <v>1038</v>
      </c>
      <c r="T10" s="78"/>
      <c r="U10" s="140" t="s">
        <v>299</v>
      </c>
      <c r="V10" s="122" t="s">
        <v>219</v>
      </c>
      <c r="W10" s="122" t="s">
        <v>303</v>
      </c>
      <c r="X10" s="135" t="s">
        <v>300</v>
      </c>
      <c r="Y10" s="141" t="s">
        <v>299</v>
      </c>
      <c r="Z10" s="122" t="s">
        <v>219</v>
      </c>
      <c r="AA10" s="122" t="s">
        <v>303</v>
      </c>
      <c r="AB10" s="142" t="s">
        <v>300</v>
      </c>
      <c r="AC10" s="86" t="s">
        <v>1038</v>
      </c>
      <c r="AD10" s="78"/>
      <c r="AE10" s="153" t="s">
        <v>304</v>
      </c>
      <c r="AF10" s="122" t="s">
        <v>305</v>
      </c>
      <c r="AG10" s="122" t="s">
        <v>219</v>
      </c>
      <c r="AH10" s="135" t="s">
        <v>251</v>
      </c>
      <c r="AI10" s="122" t="s">
        <v>306</v>
      </c>
      <c r="AJ10" s="121" t="s">
        <v>307</v>
      </c>
      <c r="AK10" s="122" t="s">
        <v>305</v>
      </c>
      <c r="AL10" s="122" t="s">
        <v>219</v>
      </c>
      <c r="AM10" s="122" t="s">
        <v>251</v>
      </c>
      <c r="AN10" s="123" t="s">
        <v>309</v>
      </c>
      <c r="AO10" s="86" t="s">
        <v>1038</v>
      </c>
    </row>
    <row r="11" spans="1:41" s="80" customFormat="1" ht="15.75">
      <c r="A11" s="1235" t="s">
        <v>361</v>
      </c>
      <c r="B11" s="1236"/>
      <c r="C11" s="1236"/>
      <c r="D11" s="1237"/>
      <c r="E11" s="477"/>
      <c r="F11" s="475"/>
      <c r="G11" s="475"/>
      <c r="H11" s="478"/>
      <c r="I11" s="1357"/>
      <c r="J11" s="78"/>
      <c r="K11" s="1235" t="s">
        <v>361</v>
      </c>
      <c r="L11" s="1236"/>
      <c r="M11" s="1236"/>
      <c r="N11" s="1237"/>
      <c r="O11" s="477"/>
      <c r="P11" s="475"/>
      <c r="Q11" s="475"/>
      <c r="R11" s="478"/>
      <c r="S11" s="1357"/>
      <c r="T11" s="78"/>
      <c r="U11" s="1235" t="s">
        <v>361</v>
      </c>
      <c r="V11" s="1236"/>
      <c r="W11" s="1236"/>
      <c r="X11" s="1237"/>
      <c r="Y11" s="477"/>
      <c r="Z11" s="475"/>
      <c r="AA11" s="475"/>
      <c r="AB11" s="478"/>
      <c r="AC11" s="1357"/>
      <c r="AD11" s="78"/>
      <c r="AE11" s="1400" t="s">
        <v>361</v>
      </c>
      <c r="AF11" s="1401"/>
      <c r="AG11" s="1401"/>
      <c r="AH11" s="1401"/>
      <c r="AI11" s="1402"/>
      <c r="AJ11" s="403"/>
      <c r="AK11" s="488"/>
      <c r="AL11" s="488"/>
      <c r="AM11" s="488"/>
      <c r="AN11" s="404"/>
      <c r="AO11" s="1358"/>
    </row>
    <row r="12" spans="1:41" ht="17.25" thickBot="1">
      <c r="A12" s="469"/>
      <c r="B12" s="470"/>
      <c r="C12" s="470"/>
      <c r="D12" s="470"/>
      <c r="E12" s="472">
        <v>1</v>
      </c>
      <c r="F12" s="495" t="s">
        <v>1102</v>
      </c>
      <c r="G12" s="470">
        <v>3</v>
      </c>
      <c r="H12" s="473">
        <v>1</v>
      </c>
      <c r="I12" s="1234"/>
      <c r="K12" s="469"/>
      <c r="L12" s="470"/>
      <c r="M12" s="470"/>
      <c r="N12" s="470"/>
      <c r="O12" s="472">
        <v>1</v>
      </c>
      <c r="P12" s="495" t="s">
        <v>1102</v>
      </c>
      <c r="Q12" s="470">
        <v>3</v>
      </c>
      <c r="R12" s="473">
        <v>1</v>
      </c>
      <c r="S12" s="1234"/>
      <c r="U12" s="469"/>
      <c r="V12" s="470"/>
      <c r="W12" s="470"/>
      <c r="X12" s="470"/>
      <c r="Y12" s="472">
        <v>1</v>
      </c>
      <c r="Z12" s="495" t="s">
        <v>1102</v>
      </c>
      <c r="AA12" s="470">
        <v>3</v>
      </c>
      <c r="AB12" s="473">
        <v>1</v>
      </c>
      <c r="AC12" s="1234"/>
      <c r="AE12" s="118"/>
      <c r="AF12" s="470"/>
      <c r="AG12" s="479"/>
      <c r="AH12" s="470"/>
      <c r="AI12" s="471"/>
      <c r="AJ12" s="1019" t="s">
        <v>2835</v>
      </c>
      <c r="AK12" s="470">
        <v>1</v>
      </c>
      <c r="AL12" s="495" t="s">
        <v>1102</v>
      </c>
      <c r="AM12" s="470">
        <v>3</v>
      </c>
      <c r="AN12" s="473">
        <v>0</v>
      </c>
      <c r="AO12" s="1161"/>
    </row>
  </sheetData>
  <sheetProtection algorithmName="SHA-512" hashValue="0JyjvAPJYeI1+aibBx2lVr3cGVZi1oxxf9EAyaPnjyTNVi9B8elWvNceTUe4+UGo0Q2T3uh60xqOoaxI6KtPgg==" saltValue="DIlZ7ry7Ml5jRooDQdxTpA==" spinCount="100000" sheet="1" objects="1" scenarios="1"/>
  <protectedRanges>
    <protectedRange sqref="I1 S1 AC1 AO1 AC3:AC7 AO3:AO7 S3:S7 I3:I7 AC9:AC1048576 I9:I1048576 S9:S1048576 AO9:AO1048576" name="Range1"/>
    <protectedRange sqref="AC8 I8 S8 AO8" name="Range1_1"/>
  </protectedRanges>
  <mergeCells count="26">
    <mergeCell ref="AO11:AO12"/>
    <mergeCell ref="Y9:AB9"/>
    <mergeCell ref="AE9:AI9"/>
    <mergeCell ref="AJ9:AN9"/>
    <mergeCell ref="A11:D11"/>
    <mergeCell ref="I11:I12"/>
    <mergeCell ref="K11:N11"/>
    <mergeCell ref="S11:S12"/>
    <mergeCell ref="U11:X11"/>
    <mergeCell ref="AC11:AC12"/>
    <mergeCell ref="AE11:AI11"/>
    <mergeCell ref="A9:D9"/>
    <mergeCell ref="E9:H9"/>
    <mergeCell ref="K9:N9"/>
    <mergeCell ref="O9:R9"/>
    <mergeCell ref="U9:X9"/>
    <mergeCell ref="A8:H8"/>
    <mergeCell ref="K8:R8"/>
    <mergeCell ref="U8:AB8"/>
    <mergeCell ref="AE8:AN8"/>
    <mergeCell ref="U5:AC5"/>
    <mergeCell ref="A1:S1"/>
    <mergeCell ref="A3:J3"/>
    <mergeCell ref="A5:J5"/>
    <mergeCell ref="K5:T5"/>
    <mergeCell ref="AE5:AO5"/>
  </mergeCells>
  <phoneticPr fontId="4"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51"/>
  <sheetViews>
    <sheetView tabSelected="1" topLeftCell="V1" zoomScale="85" zoomScaleNormal="85" workbookViewId="0">
      <pane ySplit="7" topLeftCell="A8" activePane="bottomLeft" state="frozen"/>
      <selection pane="bottomLeft" activeCell="Y26" sqref="Y26"/>
    </sheetView>
  </sheetViews>
  <sheetFormatPr defaultColWidth="39.85546875" defaultRowHeight="15"/>
  <cols>
    <col min="1" max="1" width="39.85546875" style="1"/>
    <col min="2" max="2" width="39.85546875" style="29" customWidth="1"/>
    <col min="3" max="3" width="47.85546875" style="1" customWidth="1"/>
    <col min="4" max="4" width="39.85546875" style="1" customWidth="1"/>
    <col min="5" max="5" width="46.5703125" style="1" customWidth="1"/>
    <col min="6" max="6" width="39.85546875" style="1" customWidth="1"/>
    <col min="7" max="7" width="46.5703125" style="1" customWidth="1"/>
    <col min="8" max="8" width="39.85546875" style="1" customWidth="1"/>
    <col min="9" max="9" width="46.5703125" style="1" customWidth="1"/>
    <col min="10" max="10" width="39.85546875" style="1" customWidth="1"/>
    <col min="11" max="11" width="46.5703125" style="1" customWidth="1"/>
    <col min="12" max="12" width="39.85546875" style="1" customWidth="1"/>
    <col min="13" max="13" width="46.5703125" style="1" customWidth="1"/>
    <col min="14" max="14" width="39.85546875" style="1" customWidth="1"/>
    <col min="15" max="15" width="46.5703125" style="1" customWidth="1"/>
    <col min="16" max="16" width="39.85546875" style="1" customWidth="1"/>
    <col min="17" max="17" width="46.5703125" style="1" customWidth="1"/>
    <col min="18" max="18" width="39.85546875" style="1" customWidth="1"/>
    <col min="19" max="19" width="46.5703125" style="1" customWidth="1"/>
    <col min="20" max="20" width="39.85546875" style="1" customWidth="1"/>
    <col min="21" max="21" width="46.5703125" style="2" customWidth="1"/>
    <col min="22" max="22" width="39.85546875" style="2" customWidth="1"/>
    <col min="23" max="23" width="46.5703125" style="2" customWidth="1"/>
    <col min="24" max="24" width="39.85546875" style="2" customWidth="1"/>
    <col min="25" max="25" width="46.5703125" style="2" customWidth="1"/>
    <col min="26" max="26" width="39.85546875" style="2" customWidth="1"/>
    <col min="27" max="27" width="46.5703125" style="2" bestFit="1" customWidth="1"/>
    <col min="28" max="16384" width="39.85546875" style="2"/>
  </cols>
  <sheetData>
    <row r="1" spans="1:28" ht="18">
      <c r="A1" s="1104" t="s">
        <v>0</v>
      </c>
      <c r="B1" s="1104"/>
      <c r="C1" s="1104"/>
      <c r="D1" s="1104"/>
      <c r="E1" s="1104"/>
      <c r="F1" s="1104"/>
      <c r="G1" s="1104"/>
      <c r="H1" s="1104"/>
      <c r="I1" s="1104"/>
      <c r="J1" s="1104"/>
      <c r="K1" s="1104"/>
      <c r="O1" s="2"/>
      <c r="P1" s="2"/>
      <c r="Q1" s="2"/>
      <c r="R1" s="2"/>
      <c r="S1" s="2"/>
      <c r="T1" s="2"/>
    </row>
    <row r="2" spans="1:28" ht="15.75">
      <c r="A2" s="1105" t="s">
        <v>1</v>
      </c>
      <c r="B2" s="1105"/>
      <c r="C2" s="1105"/>
      <c r="D2" s="1105"/>
      <c r="E2" s="1105"/>
      <c r="F2" s="1105"/>
      <c r="G2" s="1105"/>
      <c r="H2" s="1105"/>
      <c r="I2" s="1105"/>
      <c r="J2" s="1105"/>
      <c r="K2" s="1105"/>
      <c r="L2" s="1105"/>
      <c r="M2" s="1105"/>
      <c r="N2" s="1105"/>
      <c r="O2" s="2"/>
      <c r="P2" s="2"/>
      <c r="Q2" s="2"/>
      <c r="R2" s="2"/>
      <c r="S2" s="2"/>
      <c r="T2" s="2"/>
    </row>
    <row r="3" spans="1:28">
      <c r="A3" s="3"/>
      <c r="B3" s="4"/>
      <c r="C3" s="3"/>
      <c r="D3" s="3"/>
      <c r="E3" s="3"/>
      <c r="F3" s="3"/>
      <c r="G3" s="3"/>
      <c r="H3" s="3"/>
      <c r="I3" s="3"/>
      <c r="J3" s="3"/>
      <c r="K3" s="3"/>
      <c r="L3" s="3"/>
      <c r="M3" s="3"/>
      <c r="N3" s="3"/>
      <c r="O3" s="3"/>
      <c r="P3" s="3"/>
      <c r="Q3" s="3"/>
      <c r="R3" s="3"/>
      <c r="S3" s="3"/>
      <c r="T3" s="3"/>
    </row>
    <row r="4" spans="1:28" ht="18">
      <c r="A4" s="1095" t="s">
        <v>1897</v>
      </c>
      <c r="B4" s="1095"/>
      <c r="C4" s="1095"/>
      <c r="D4" s="3"/>
      <c r="E4" s="3"/>
      <c r="F4" s="3"/>
      <c r="G4" s="3"/>
      <c r="H4" s="3"/>
      <c r="I4" s="3"/>
      <c r="J4" s="3"/>
      <c r="K4" s="3"/>
      <c r="L4" s="3"/>
      <c r="M4" s="3"/>
      <c r="N4" s="3"/>
      <c r="O4" s="3"/>
      <c r="P4" s="3"/>
      <c r="Q4" s="3"/>
      <c r="R4" s="3"/>
      <c r="S4" s="3"/>
      <c r="T4" s="3"/>
    </row>
    <row r="5" spans="1:28">
      <c r="A5" s="1094" t="s">
        <v>2</v>
      </c>
      <c r="B5" s="1094"/>
      <c r="C5" s="3"/>
      <c r="D5" s="3"/>
      <c r="E5" s="3"/>
      <c r="F5" s="3"/>
      <c r="G5" s="3"/>
      <c r="H5" s="3"/>
      <c r="I5" s="3"/>
      <c r="J5" s="3"/>
      <c r="K5" s="3"/>
      <c r="L5" s="3"/>
      <c r="M5" s="3"/>
      <c r="N5" s="3"/>
      <c r="O5" s="3"/>
      <c r="P5" s="3"/>
      <c r="Q5" s="3"/>
      <c r="R5" s="3"/>
      <c r="S5" s="3"/>
      <c r="T5" s="3"/>
    </row>
    <row r="6" spans="1:28">
      <c r="A6" s="1089" t="s">
        <v>3</v>
      </c>
      <c r="B6" s="1096" t="s">
        <v>4</v>
      </c>
      <c r="C6" s="1098" t="s">
        <v>5</v>
      </c>
      <c r="D6" s="1099"/>
      <c r="E6" s="1098" t="s">
        <v>6</v>
      </c>
      <c r="F6" s="1099"/>
      <c r="G6" s="1098" t="s">
        <v>7</v>
      </c>
      <c r="H6" s="1103"/>
      <c r="I6" s="1098" t="s">
        <v>8</v>
      </c>
      <c r="J6" s="1103"/>
      <c r="K6" s="1098" t="s">
        <v>9</v>
      </c>
      <c r="L6" s="1103"/>
      <c r="M6" s="1098" t="s">
        <v>10</v>
      </c>
      <c r="N6" s="1103"/>
      <c r="O6" s="1098" t="s">
        <v>11</v>
      </c>
      <c r="P6" s="1103"/>
      <c r="Q6" s="1098" t="s">
        <v>12</v>
      </c>
      <c r="R6" s="1103"/>
      <c r="S6" s="1089" t="s">
        <v>13</v>
      </c>
      <c r="T6" s="1089"/>
      <c r="U6" s="1089" t="s">
        <v>1241</v>
      </c>
      <c r="V6" s="1089"/>
      <c r="W6" s="1089" t="s">
        <v>1242</v>
      </c>
      <c r="X6" s="1089"/>
      <c r="Y6" s="1089" t="s">
        <v>1243</v>
      </c>
      <c r="Z6" s="1089"/>
      <c r="AA6" s="1089" t="s">
        <v>1244</v>
      </c>
      <c r="AB6" s="1089"/>
    </row>
    <row r="7" spans="1:28" ht="42.75">
      <c r="A7" s="1089"/>
      <c r="B7" s="1097"/>
      <c r="C7" s="5" t="s">
        <v>15</v>
      </c>
      <c r="D7" s="411" t="s">
        <v>1040</v>
      </c>
      <c r="E7" s="5" t="s">
        <v>15</v>
      </c>
      <c r="F7" s="411" t="s">
        <v>1040</v>
      </c>
      <c r="G7" s="5" t="s">
        <v>15</v>
      </c>
      <c r="H7" s="411" t="s">
        <v>1040</v>
      </c>
      <c r="I7" s="5" t="s">
        <v>15</v>
      </c>
      <c r="J7" s="411" t="s">
        <v>1040</v>
      </c>
      <c r="K7" s="5" t="s">
        <v>15</v>
      </c>
      <c r="L7" s="411" t="s">
        <v>1040</v>
      </c>
      <c r="M7" s="5" t="s">
        <v>15</v>
      </c>
      <c r="N7" s="411" t="s">
        <v>1040</v>
      </c>
      <c r="O7" s="5" t="s">
        <v>15</v>
      </c>
      <c r="P7" s="411" t="s">
        <v>1040</v>
      </c>
      <c r="Q7" s="5" t="s">
        <v>15</v>
      </c>
      <c r="R7" s="411" t="s">
        <v>1040</v>
      </c>
      <c r="S7" s="5" t="s">
        <v>15</v>
      </c>
      <c r="T7" s="411" t="s">
        <v>1040</v>
      </c>
      <c r="U7" s="7" t="s">
        <v>15</v>
      </c>
      <c r="V7" s="411" t="s">
        <v>1040</v>
      </c>
      <c r="W7" s="7" t="s">
        <v>15</v>
      </c>
      <c r="X7" s="411" t="s">
        <v>1040</v>
      </c>
      <c r="Y7" s="616" t="s">
        <v>15</v>
      </c>
      <c r="Z7" s="411" t="s">
        <v>1039</v>
      </c>
      <c r="AA7" s="616" t="s">
        <v>15</v>
      </c>
      <c r="AB7" s="411" t="s">
        <v>1039</v>
      </c>
    </row>
    <row r="8" spans="1:28" s="12" customFormat="1">
      <c r="A8" s="8">
        <v>303</v>
      </c>
      <c r="B8" s="9" t="s">
        <v>16</v>
      </c>
      <c r="C8" s="9">
        <v>204410786</v>
      </c>
      <c r="D8" s="1091"/>
      <c r="E8" s="10">
        <v>328693</v>
      </c>
      <c r="F8" s="1091"/>
      <c r="G8" s="10">
        <v>529393</v>
      </c>
      <c r="H8" s="1091"/>
      <c r="I8" s="10">
        <v>133138</v>
      </c>
      <c r="J8" s="1091"/>
      <c r="K8" s="11">
        <v>141299618</v>
      </c>
      <c r="L8" s="1091"/>
      <c r="M8" s="11">
        <v>175837090</v>
      </c>
      <c r="N8" s="1091"/>
      <c r="O8" s="10">
        <v>2822056</v>
      </c>
      <c r="P8" s="1091"/>
      <c r="Q8" s="10">
        <v>4197407</v>
      </c>
      <c r="R8" s="1091"/>
      <c r="S8" s="10">
        <v>331691</v>
      </c>
      <c r="T8" s="1091"/>
      <c r="U8" s="10">
        <v>4460450</v>
      </c>
      <c r="V8" s="1091"/>
      <c r="W8" s="10">
        <v>4294905762</v>
      </c>
      <c r="X8" s="1091"/>
      <c r="Y8" s="10">
        <v>529739</v>
      </c>
      <c r="Z8" s="1091"/>
      <c r="AA8" s="10">
        <v>398707</v>
      </c>
      <c r="AB8" s="1091"/>
    </row>
    <row r="9" spans="1:28">
      <c r="A9" s="5">
        <v>303</v>
      </c>
      <c r="B9" s="13" t="s">
        <v>17</v>
      </c>
      <c r="C9" s="14" t="s">
        <v>1873</v>
      </c>
      <c r="D9" s="1092"/>
      <c r="E9" s="14" t="s">
        <v>1876</v>
      </c>
      <c r="F9" s="1092"/>
      <c r="G9" s="14" t="s">
        <v>1879</v>
      </c>
      <c r="H9" s="1092"/>
      <c r="I9" s="14" t="s">
        <v>1882</v>
      </c>
      <c r="J9" s="1092"/>
      <c r="K9" s="15" t="s">
        <v>1885</v>
      </c>
      <c r="L9" s="1092"/>
      <c r="M9" s="15" t="s">
        <v>1888</v>
      </c>
      <c r="N9" s="1092"/>
      <c r="O9" s="14" t="s">
        <v>1889</v>
      </c>
      <c r="P9" s="1092"/>
      <c r="Q9" s="14" t="s">
        <v>1891</v>
      </c>
      <c r="R9" s="1092"/>
      <c r="S9" s="14" t="s">
        <v>1894</v>
      </c>
      <c r="T9" s="1092"/>
      <c r="U9" s="14" t="s">
        <v>1898</v>
      </c>
      <c r="V9" s="1092"/>
      <c r="W9" s="14" t="s">
        <v>1292</v>
      </c>
      <c r="X9" s="1092"/>
      <c r="Y9" s="14" t="s">
        <v>1903</v>
      </c>
      <c r="Z9" s="1092"/>
      <c r="AA9" s="14" t="s">
        <v>1906</v>
      </c>
      <c r="AB9" s="1092"/>
    </row>
    <row r="10" spans="1:28">
      <c r="A10" s="5">
        <v>303</v>
      </c>
      <c r="B10" s="13" t="s">
        <v>18</v>
      </c>
      <c r="C10" s="13">
        <v>3</v>
      </c>
      <c r="D10" s="1092"/>
      <c r="E10" s="14">
        <v>3</v>
      </c>
      <c r="F10" s="1092"/>
      <c r="G10" s="14">
        <v>3</v>
      </c>
      <c r="H10" s="1092"/>
      <c r="I10" s="14">
        <v>3</v>
      </c>
      <c r="J10" s="1092"/>
      <c r="K10" s="15">
        <v>1</v>
      </c>
      <c r="L10" s="1092"/>
      <c r="M10" s="15">
        <v>1</v>
      </c>
      <c r="N10" s="1092"/>
      <c r="O10" s="14">
        <v>11</v>
      </c>
      <c r="P10" s="1092"/>
      <c r="Q10" s="14">
        <v>11</v>
      </c>
      <c r="R10" s="1092"/>
      <c r="S10" s="14">
        <v>1</v>
      </c>
      <c r="T10" s="1092"/>
      <c r="U10" s="14">
        <v>1</v>
      </c>
      <c r="V10" s="1092"/>
      <c r="W10" s="14">
        <v>11</v>
      </c>
      <c r="X10" s="1092"/>
      <c r="Y10" s="14">
        <v>3</v>
      </c>
      <c r="Z10" s="1092"/>
      <c r="AA10" s="14">
        <v>3</v>
      </c>
      <c r="AB10" s="1092"/>
    </row>
    <row r="11" spans="1:28">
      <c r="A11" s="5">
        <v>303</v>
      </c>
      <c r="B11" s="13" t="s">
        <v>19</v>
      </c>
      <c r="C11" s="13">
        <v>0</v>
      </c>
      <c r="D11" s="1092"/>
      <c r="E11" s="14">
        <v>4</v>
      </c>
      <c r="F11" s="1092"/>
      <c r="G11" s="14">
        <v>0</v>
      </c>
      <c r="H11" s="1092"/>
      <c r="I11" s="14">
        <v>2</v>
      </c>
      <c r="J11" s="1092"/>
      <c r="K11" s="15">
        <v>0</v>
      </c>
      <c r="L11" s="1092"/>
      <c r="M11" s="15">
        <v>0</v>
      </c>
      <c r="N11" s="1092"/>
      <c r="O11" s="14">
        <v>0</v>
      </c>
      <c r="P11" s="1092"/>
      <c r="Q11" s="14">
        <v>2</v>
      </c>
      <c r="R11" s="1092"/>
      <c r="S11" s="14">
        <v>0</v>
      </c>
      <c r="T11" s="1092"/>
      <c r="U11" s="14">
        <v>0</v>
      </c>
      <c r="V11" s="1092"/>
      <c r="W11" s="14">
        <v>0</v>
      </c>
      <c r="X11" s="1092"/>
      <c r="Y11" s="14">
        <v>2</v>
      </c>
      <c r="Z11" s="1092"/>
      <c r="AA11" s="14">
        <v>2</v>
      </c>
      <c r="AB11" s="1092"/>
    </row>
    <row r="12" spans="1:28">
      <c r="A12" s="5">
        <v>303</v>
      </c>
      <c r="B12" s="13" t="s">
        <v>20</v>
      </c>
      <c r="C12" s="13">
        <v>0</v>
      </c>
      <c r="D12" s="1092"/>
      <c r="E12" s="14">
        <v>0</v>
      </c>
      <c r="F12" s="1092"/>
      <c r="G12" s="14">
        <v>0</v>
      </c>
      <c r="H12" s="1092"/>
      <c r="I12" s="14">
        <v>0</v>
      </c>
      <c r="J12" s="1092"/>
      <c r="K12" s="15">
        <v>0</v>
      </c>
      <c r="L12" s="1092"/>
      <c r="M12" s="15">
        <v>0</v>
      </c>
      <c r="N12" s="1092"/>
      <c r="O12" s="14">
        <v>2</v>
      </c>
      <c r="P12" s="1092"/>
      <c r="Q12" s="14">
        <v>2</v>
      </c>
      <c r="R12" s="1092"/>
      <c r="S12" s="14">
        <v>0</v>
      </c>
      <c r="T12" s="1092"/>
      <c r="U12" s="14">
        <v>0</v>
      </c>
      <c r="V12" s="1092"/>
      <c r="W12" s="14">
        <v>2</v>
      </c>
      <c r="X12" s="1092"/>
      <c r="Y12" s="14">
        <v>0</v>
      </c>
      <c r="Z12" s="1092"/>
      <c r="AA12" s="14">
        <v>0</v>
      </c>
      <c r="AB12" s="1092"/>
    </row>
    <row r="13" spans="1:28">
      <c r="A13" s="5">
        <v>303</v>
      </c>
      <c r="B13" s="13" t="s">
        <v>21</v>
      </c>
      <c r="C13" s="13">
        <v>0</v>
      </c>
      <c r="D13" s="1092"/>
      <c r="E13" s="14">
        <v>0</v>
      </c>
      <c r="F13" s="1092"/>
      <c r="G13" s="14">
        <v>0</v>
      </c>
      <c r="H13" s="1092"/>
      <c r="I13" s="14">
        <v>0</v>
      </c>
      <c r="J13" s="1092"/>
      <c r="K13" s="15">
        <v>19000</v>
      </c>
      <c r="L13" s="1092"/>
      <c r="M13" s="15">
        <v>18200</v>
      </c>
      <c r="N13" s="1092"/>
      <c r="O13" s="14">
        <v>0</v>
      </c>
      <c r="P13" s="1092"/>
      <c r="Q13" s="14">
        <v>0</v>
      </c>
      <c r="R13" s="1092"/>
      <c r="S13" s="14">
        <v>7000</v>
      </c>
      <c r="T13" s="1092"/>
      <c r="U13" s="14">
        <v>24800</v>
      </c>
      <c r="V13" s="1092"/>
      <c r="W13" s="14">
        <v>1</v>
      </c>
      <c r="X13" s="1092"/>
      <c r="Y13" s="14">
        <v>0</v>
      </c>
      <c r="Z13" s="1092"/>
      <c r="AA13" s="14">
        <v>0</v>
      </c>
      <c r="AB13" s="1092"/>
    </row>
    <row r="14" spans="1:28">
      <c r="A14" s="5">
        <v>303</v>
      </c>
      <c r="B14" s="13" t="s">
        <v>22</v>
      </c>
      <c r="C14" s="13">
        <v>20211028</v>
      </c>
      <c r="D14" s="1092"/>
      <c r="E14" s="14">
        <v>20210611</v>
      </c>
      <c r="F14" s="1092"/>
      <c r="G14" s="14">
        <v>20210517</v>
      </c>
      <c r="H14" s="1092"/>
      <c r="I14" s="14">
        <v>20210629</v>
      </c>
      <c r="J14" s="1092"/>
      <c r="K14" s="15">
        <v>20211230</v>
      </c>
      <c r="L14" s="1092"/>
      <c r="M14" s="15">
        <v>20210629</v>
      </c>
      <c r="N14" s="1092"/>
      <c r="O14" s="14">
        <v>20210629</v>
      </c>
      <c r="P14" s="1092"/>
      <c r="Q14" s="14">
        <v>20220314</v>
      </c>
      <c r="R14" s="1092"/>
      <c r="S14" s="14">
        <v>20221229</v>
      </c>
      <c r="T14" s="1092"/>
      <c r="U14" s="14">
        <v>20210514</v>
      </c>
      <c r="V14" s="1092"/>
      <c r="W14" s="14">
        <v>20210729</v>
      </c>
      <c r="X14" s="1092"/>
      <c r="Y14" s="14">
        <v>20230330</v>
      </c>
      <c r="Z14" s="1092"/>
      <c r="AA14" s="14">
        <v>20210629</v>
      </c>
      <c r="AB14" s="1092"/>
    </row>
    <row r="15" spans="1:28">
      <c r="A15" s="5">
        <v>303</v>
      </c>
      <c r="B15" s="13" t="s">
        <v>23</v>
      </c>
      <c r="C15" s="13">
        <v>0</v>
      </c>
      <c r="D15" s="1092"/>
      <c r="E15" s="13">
        <v>0</v>
      </c>
      <c r="F15" s="1092"/>
      <c r="G15" s="13">
        <v>0</v>
      </c>
      <c r="H15" s="1092"/>
      <c r="I15" s="13">
        <v>0</v>
      </c>
      <c r="J15" s="1092"/>
      <c r="K15" s="15">
        <v>0</v>
      </c>
      <c r="L15" s="1092"/>
      <c r="M15" s="15">
        <v>0</v>
      </c>
      <c r="N15" s="1092"/>
      <c r="O15" s="14">
        <v>0</v>
      </c>
      <c r="P15" s="1092"/>
      <c r="Q15" s="14">
        <v>0</v>
      </c>
      <c r="R15" s="1092"/>
      <c r="S15" s="14">
        <v>0</v>
      </c>
      <c r="T15" s="1092"/>
      <c r="U15" s="14">
        <v>0</v>
      </c>
      <c r="V15" s="1092"/>
      <c r="W15" s="14">
        <v>0</v>
      </c>
      <c r="X15" s="1092"/>
      <c r="Y15" s="14">
        <v>0</v>
      </c>
      <c r="Z15" s="1092"/>
      <c r="AA15" s="14">
        <v>0</v>
      </c>
      <c r="AB15" s="1092"/>
    </row>
    <row r="16" spans="1:28">
      <c r="A16" s="5">
        <v>303</v>
      </c>
      <c r="B16" s="13" t="s">
        <v>24</v>
      </c>
      <c r="C16" s="13">
        <v>0</v>
      </c>
      <c r="D16" s="1092"/>
      <c r="E16" s="14">
        <v>0</v>
      </c>
      <c r="F16" s="1092"/>
      <c r="G16" s="14">
        <v>0</v>
      </c>
      <c r="H16" s="1092"/>
      <c r="I16" s="14">
        <v>0</v>
      </c>
      <c r="J16" s="1092"/>
      <c r="K16" s="15">
        <v>1</v>
      </c>
      <c r="L16" s="1092"/>
      <c r="M16" s="15">
        <v>2</v>
      </c>
      <c r="N16" s="1092"/>
      <c r="O16" s="14">
        <v>0</v>
      </c>
      <c r="P16" s="1092"/>
      <c r="Q16" s="14">
        <v>0</v>
      </c>
      <c r="R16" s="1092"/>
      <c r="S16" s="14">
        <v>2</v>
      </c>
      <c r="T16" s="1092"/>
      <c r="U16" s="14">
        <v>1</v>
      </c>
      <c r="V16" s="1092"/>
      <c r="W16" s="14">
        <v>0</v>
      </c>
      <c r="X16" s="1092"/>
      <c r="Y16" s="14">
        <v>0</v>
      </c>
      <c r="Z16" s="1092"/>
      <c r="AA16" s="14">
        <v>0</v>
      </c>
      <c r="AB16" s="1092"/>
    </row>
    <row r="17" spans="1:32" s="12" customFormat="1">
      <c r="A17" s="8">
        <v>304</v>
      </c>
      <c r="B17" s="9" t="s">
        <v>25</v>
      </c>
      <c r="C17" s="9">
        <v>204410786</v>
      </c>
      <c r="D17" s="1092"/>
      <c r="E17" s="10">
        <v>328693</v>
      </c>
      <c r="F17" s="1092"/>
      <c r="G17" s="10">
        <v>529393</v>
      </c>
      <c r="H17" s="1092"/>
      <c r="I17" s="10">
        <v>133138</v>
      </c>
      <c r="J17" s="1092"/>
      <c r="K17" s="11">
        <v>141299618</v>
      </c>
      <c r="L17" s="1092"/>
      <c r="M17" s="11">
        <v>175837090</v>
      </c>
      <c r="N17" s="1092"/>
      <c r="O17" s="10">
        <v>2822056</v>
      </c>
      <c r="P17" s="1092"/>
      <c r="Q17" s="10">
        <v>4197407</v>
      </c>
      <c r="R17" s="1092"/>
      <c r="S17" s="10">
        <v>331691</v>
      </c>
      <c r="T17" s="1092"/>
      <c r="U17" s="10">
        <v>4460450</v>
      </c>
      <c r="V17" s="1092"/>
      <c r="W17" s="10">
        <v>4294905762</v>
      </c>
      <c r="X17" s="1092"/>
      <c r="Y17" s="10">
        <v>529739</v>
      </c>
      <c r="Z17" s="1092"/>
      <c r="AA17" s="10">
        <v>398707</v>
      </c>
      <c r="AB17" s="1092"/>
      <c r="AC17"/>
      <c r="AD17"/>
      <c r="AE17"/>
      <c r="AF17"/>
    </row>
    <row r="18" spans="1:32">
      <c r="A18" s="5">
        <v>304</v>
      </c>
      <c r="B18" s="13" t="s">
        <v>17</v>
      </c>
      <c r="C18" s="14" t="s">
        <v>1873</v>
      </c>
      <c r="D18" s="1092"/>
      <c r="E18" s="14" t="s">
        <v>1876</v>
      </c>
      <c r="F18" s="1092"/>
      <c r="G18" s="14" t="s">
        <v>1879</v>
      </c>
      <c r="H18" s="1092"/>
      <c r="I18" s="14" t="s">
        <v>1882</v>
      </c>
      <c r="J18" s="1092"/>
      <c r="K18" s="15" t="s">
        <v>1885</v>
      </c>
      <c r="L18" s="1092"/>
      <c r="M18" s="15" t="s">
        <v>1888</v>
      </c>
      <c r="N18" s="1092"/>
      <c r="O18" s="14" t="s">
        <v>1889</v>
      </c>
      <c r="P18" s="1092"/>
      <c r="Q18" s="14" t="s">
        <v>1891</v>
      </c>
      <c r="R18" s="1092"/>
      <c r="S18" s="14" t="s">
        <v>1894</v>
      </c>
      <c r="T18" s="1092"/>
      <c r="U18" s="14" t="s">
        <v>1898</v>
      </c>
      <c r="V18" s="1092"/>
      <c r="W18" s="14" t="s">
        <v>1292</v>
      </c>
      <c r="X18" s="1092"/>
      <c r="Y18" s="14" t="s">
        <v>1903</v>
      </c>
      <c r="Z18" s="1092"/>
      <c r="AA18" s="14" t="s">
        <v>1906</v>
      </c>
      <c r="AB18" s="1092"/>
    </row>
    <row r="19" spans="1:32">
      <c r="A19" s="5">
        <v>304</v>
      </c>
      <c r="B19" s="13" t="s">
        <v>26</v>
      </c>
      <c r="C19" s="14">
        <v>12</v>
      </c>
      <c r="D19" s="1092"/>
      <c r="E19" s="14">
        <v>12</v>
      </c>
      <c r="F19" s="1092"/>
      <c r="G19" s="14">
        <v>12</v>
      </c>
      <c r="H19" s="1092"/>
      <c r="I19" s="14">
        <v>12</v>
      </c>
      <c r="J19" s="1092"/>
      <c r="K19" s="15">
        <v>12</v>
      </c>
      <c r="L19" s="1092"/>
      <c r="M19" s="15">
        <v>12</v>
      </c>
      <c r="N19" s="1092"/>
      <c r="O19" s="14">
        <v>12</v>
      </c>
      <c r="P19" s="1092"/>
      <c r="Q19" s="14">
        <v>12</v>
      </c>
      <c r="R19" s="1092"/>
      <c r="S19" s="14">
        <v>12</v>
      </c>
      <c r="T19" s="1092"/>
      <c r="U19" s="14">
        <v>12</v>
      </c>
      <c r="V19" s="1092"/>
      <c r="W19" s="14">
        <v>12</v>
      </c>
      <c r="X19" s="1092"/>
      <c r="Y19" s="14">
        <v>12</v>
      </c>
      <c r="Z19" s="1092"/>
      <c r="AA19" s="14">
        <v>12</v>
      </c>
      <c r="AB19" s="1092"/>
    </row>
    <row r="20" spans="1:32">
      <c r="A20" s="5">
        <v>304</v>
      </c>
      <c r="B20" s="13" t="s">
        <v>27</v>
      </c>
      <c r="C20" s="14">
        <v>34</v>
      </c>
      <c r="D20" s="1092"/>
      <c r="E20" s="14">
        <v>70</v>
      </c>
      <c r="F20" s="1092"/>
      <c r="G20" s="14">
        <v>120</v>
      </c>
      <c r="H20" s="1092"/>
      <c r="I20" s="14">
        <v>2</v>
      </c>
      <c r="J20" s="1092"/>
      <c r="K20" s="15">
        <v>34</v>
      </c>
      <c r="L20" s="1092"/>
      <c r="M20" s="15">
        <v>34</v>
      </c>
      <c r="N20" s="1092"/>
      <c r="O20" s="14">
        <v>38</v>
      </c>
      <c r="P20" s="1092"/>
      <c r="Q20" s="14">
        <v>24</v>
      </c>
      <c r="R20" s="1092"/>
      <c r="S20" s="14">
        <v>37</v>
      </c>
      <c r="T20" s="1092"/>
      <c r="U20" s="14">
        <v>39</v>
      </c>
      <c r="V20" s="1092"/>
      <c r="W20" s="14">
        <v>34</v>
      </c>
      <c r="X20" s="1092"/>
      <c r="Y20" s="14">
        <v>166</v>
      </c>
      <c r="Z20" s="1092"/>
      <c r="AA20" s="14">
        <v>170</v>
      </c>
      <c r="AB20" s="1092"/>
    </row>
    <row r="21" spans="1:32">
      <c r="A21" s="5">
        <v>304</v>
      </c>
      <c r="B21" s="13" t="s">
        <v>28</v>
      </c>
      <c r="C21" s="14">
        <v>4</v>
      </c>
      <c r="D21" s="1092"/>
      <c r="E21" s="14">
        <v>4</v>
      </c>
      <c r="F21" s="1092"/>
      <c r="G21" s="14">
        <v>4</v>
      </c>
      <c r="H21" s="1092"/>
      <c r="I21" s="14">
        <v>4</v>
      </c>
      <c r="J21" s="1092"/>
      <c r="K21" s="15">
        <v>22</v>
      </c>
      <c r="L21" s="1092"/>
      <c r="M21" s="15">
        <v>23</v>
      </c>
      <c r="N21" s="1092"/>
      <c r="O21" s="14">
        <v>201</v>
      </c>
      <c r="P21" s="1092"/>
      <c r="Q21" s="14">
        <v>203</v>
      </c>
      <c r="R21" s="1092"/>
      <c r="S21" s="14">
        <v>23</v>
      </c>
      <c r="T21" s="1092"/>
      <c r="U21" s="14">
        <v>22</v>
      </c>
      <c r="V21" s="1092"/>
      <c r="W21" s="14">
        <v>250</v>
      </c>
      <c r="X21" s="1092"/>
      <c r="Y21" s="14">
        <v>4</v>
      </c>
      <c r="Z21" s="1092"/>
      <c r="AA21" s="14">
        <v>4</v>
      </c>
      <c r="AB21" s="1092"/>
    </row>
    <row r="22" spans="1:32">
      <c r="A22" s="5">
        <v>304</v>
      </c>
      <c r="B22" s="13" t="s">
        <v>29</v>
      </c>
      <c r="C22" s="14">
        <v>0</v>
      </c>
      <c r="D22" s="1092"/>
      <c r="E22" s="14">
        <v>0</v>
      </c>
      <c r="F22" s="1092"/>
      <c r="G22" s="14">
        <v>0</v>
      </c>
      <c r="H22" s="1092"/>
      <c r="I22" s="14">
        <v>0</v>
      </c>
      <c r="J22" s="1092"/>
      <c r="K22" s="15">
        <v>0</v>
      </c>
      <c r="L22" s="1092"/>
      <c r="M22" s="15">
        <v>0</v>
      </c>
      <c r="N22" s="1092"/>
      <c r="O22" s="14">
        <v>0</v>
      </c>
      <c r="P22" s="1092"/>
      <c r="Q22" s="14">
        <v>0</v>
      </c>
      <c r="R22" s="1092"/>
      <c r="S22" s="14">
        <v>0</v>
      </c>
      <c r="T22" s="1092"/>
      <c r="U22" s="14">
        <v>0</v>
      </c>
      <c r="V22" s="1092"/>
      <c r="W22" s="14">
        <v>0</v>
      </c>
      <c r="X22" s="1092"/>
      <c r="Y22" s="14">
        <v>0</v>
      </c>
      <c r="Z22" s="1092"/>
      <c r="AA22" s="14">
        <v>0</v>
      </c>
      <c r="AB22" s="1092"/>
    </row>
    <row r="23" spans="1:32" s="12" customFormat="1">
      <c r="A23" s="8">
        <v>304</v>
      </c>
      <c r="B23" s="9" t="s">
        <v>30</v>
      </c>
      <c r="C23" s="9">
        <v>4002</v>
      </c>
      <c r="D23" s="1092"/>
      <c r="E23" s="10">
        <v>1013</v>
      </c>
      <c r="F23" s="1092"/>
      <c r="G23" s="10">
        <v>5105</v>
      </c>
      <c r="H23" s="1092"/>
      <c r="I23" s="10">
        <v>2066</v>
      </c>
      <c r="J23" s="1092"/>
      <c r="K23" s="11">
        <v>4002</v>
      </c>
      <c r="L23" s="1092"/>
      <c r="M23" s="11">
        <v>4002</v>
      </c>
      <c r="N23" s="1092"/>
      <c r="O23" s="10">
        <v>4008</v>
      </c>
      <c r="P23" s="1092"/>
      <c r="Q23" s="10">
        <v>3103</v>
      </c>
      <c r="R23" s="1092"/>
      <c r="S23" s="10">
        <v>4011</v>
      </c>
      <c r="T23" s="1092"/>
      <c r="U23" s="10">
        <v>4002</v>
      </c>
      <c r="V23" s="1092"/>
      <c r="W23" s="10">
        <v>4002</v>
      </c>
      <c r="X23" s="1092"/>
      <c r="Y23" s="10">
        <v>5451</v>
      </c>
      <c r="Z23" s="1092"/>
      <c r="AA23" s="10">
        <v>5491</v>
      </c>
      <c r="AB23" s="1092"/>
    </row>
    <row r="24" spans="1:32">
      <c r="A24" s="5">
        <v>304</v>
      </c>
      <c r="B24" s="13" t="s">
        <v>22</v>
      </c>
      <c r="C24" s="14" t="s">
        <v>1874</v>
      </c>
      <c r="D24" s="1092"/>
      <c r="E24" s="14" t="s">
        <v>1877</v>
      </c>
      <c r="F24" s="1092"/>
      <c r="G24" s="14" t="s">
        <v>1881</v>
      </c>
      <c r="H24" s="1092"/>
      <c r="I24" s="14" t="s">
        <v>1884</v>
      </c>
      <c r="J24" s="1092"/>
      <c r="K24" s="15" t="s">
        <v>1886</v>
      </c>
      <c r="L24" s="1092"/>
      <c r="M24" s="15" t="s">
        <v>1884</v>
      </c>
      <c r="N24" s="1092"/>
      <c r="O24" s="14" t="s">
        <v>1884</v>
      </c>
      <c r="P24" s="1092"/>
      <c r="Q24" s="14" t="s">
        <v>1893</v>
      </c>
      <c r="R24" s="1092"/>
      <c r="S24" s="14" t="s">
        <v>1896</v>
      </c>
      <c r="T24" s="1092"/>
      <c r="U24" s="14" t="s">
        <v>1901</v>
      </c>
      <c r="V24" s="1092"/>
      <c r="W24" s="14" t="s">
        <v>1902</v>
      </c>
      <c r="X24" s="1092"/>
      <c r="Y24" s="14" t="s">
        <v>1904</v>
      </c>
      <c r="Z24" s="1092"/>
      <c r="AA24" s="14" t="s">
        <v>1908</v>
      </c>
      <c r="AB24" s="1092"/>
    </row>
    <row r="25" spans="1:32">
      <c r="A25" s="5">
        <v>304</v>
      </c>
      <c r="B25" s="13" t="s">
        <v>21</v>
      </c>
      <c r="C25" s="13">
        <v>0</v>
      </c>
      <c r="D25" s="1092"/>
      <c r="E25" s="14">
        <v>0</v>
      </c>
      <c r="F25" s="1092"/>
      <c r="G25" s="14">
        <v>0</v>
      </c>
      <c r="H25" s="1092"/>
      <c r="I25" s="14">
        <v>0</v>
      </c>
      <c r="J25" s="1092"/>
      <c r="K25" s="15">
        <v>19000</v>
      </c>
      <c r="L25" s="1092"/>
      <c r="M25" s="15">
        <v>18200</v>
      </c>
      <c r="N25" s="1092"/>
      <c r="O25" s="14">
        <v>0</v>
      </c>
      <c r="P25" s="1092"/>
      <c r="Q25" s="14">
        <v>0</v>
      </c>
      <c r="R25" s="1092"/>
      <c r="S25" s="14">
        <v>7000</v>
      </c>
      <c r="T25" s="1092"/>
      <c r="U25" s="14">
        <v>24800</v>
      </c>
      <c r="V25" s="1092"/>
      <c r="W25" s="14">
        <v>1</v>
      </c>
      <c r="X25" s="1092"/>
      <c r="Y25" s="14">
        <v>0</v>
      </c>
      <c r="Z25" s="1092"/>
      <c r="AA25" s="14">
        <v>0</v>
      </c>
      <c r="AB25" s="1092"/>
    </row>
    <row r="26" spans="1:32">
      <c r="A26" s="5">
        <v>304</v>
      </c>
      <c r="B26" s="13" t="s">
        <v>31</v>
      </c>
      <c r="C26" s="13">
        <v>0</v>
      </c>
      <c r="D26" s="1092"/>
      <c r="E26" s="14">
        <v>0</v>
      </c>
      <c r="F26" s="1092"/>
      <c r="G26" s="14">
        <v>0</v>
      </c>
      <c r="H26" s="1092"/>
      <c r="I26" s="14">
        <v>0</v>
      </c>
      <c r="J26" s="1092"/>
      <c r="K26" s="15">
        <v>0</v>
      </c>
      <c r="L26" s="1092"/>
      <c r="M26" s="15">
        <v>0</v>
      </c>
      <c r="N26" s="1092"/>
      <c r="O26" s="14">
        <v>0</v>
      </c>
      <c r="P26" s="1092"/>
      <c r="Q26" s="14">
        <v>0</v>
      </c>
      <c r="R26" s="1092"/>
      <c r="S26" s="14">
        <v>0</v>
      </c>
      <c r="T26" s="1092"/>
      <c r="U26" s="14">
        <v>0</v>
      </c>
      <c r="V26" s="1092"/>
      <c r="W26" s="14">
        <v>0</v>
      </c>
      <c r="X26" s="1092"/>
      <c r="Y26" s="14">
        <v>0</v>
      </c>
      <c r="Z26" s="1092"/>
      <c r="AA26" s="14">
        <v>0</v>
      </c>
      <c r="AB26" s="1092"/>
    </row>
    <row r="27" spans="1:32">
      <c r="A27" s="5">
        <v>304</v>
      </c>
      <c r="B27" s="13" t="s">
        <v>32</v>
      </c>
      <c r="C27" s="13"/>
      <c r="D27" s="1092"/>
      <c r="E27" s="14"/>
      <c r="F27" s="1092"/>
      <c r="G27" s="14"/>
      <c r="H27" s="1092"/>
      <c r="I27" s="14"/>
      <c r="J27" s="1092"/>
      <c r="K27" s="15"/>
      <c r="L27" s="1092"/>
      <c r="M27" s="15"/>
      <c r="N27" s="1092"/>
      <c r="O27" s="14"/>
      <c r="P27" s="1092"/>
      <c r="Q27" s="14"/>
      <c r="R27" s="1092"/>
      <c r="S27" s="14"/>
      <c r="T27" s="1092"/>
      <c r="U27" s="14"/>
      <c r="V27" s="1092"/>
      <c r="W27" s="14"/>
      <c r="X27" s="1092"/>
      <c r="Y27" s="14"/>
      <c r="Z27" s="1092"/>
      <c r="AA27" s="14"/>
      <c r="AB27" s="1092"/>
    </row>
    <row r="28" spans="1:32">
      <c r="A28" s="5">
        <v>304</v>
      </c>
      <c r="B28" s="13" t="s">
        <v>33</v>
      </c>
      <c r="C28" s="13">
        <v>1</v>
      </c>
      <c r="D28" s="1092"/>
      <c r="E28" s="14">
        <v>1</v>
      </c>
      <c r="F28" s="1092"/>
      <c r="G28" s="14">
        <v>1</v>
      </c>
      <c r="H28" s="1092"/>
      <c r="I28" s="14">
        <v>1</v>
      </c>
      <c r="J28" s="1092"/>
      <c r="K28" s="15">
        <v>1</v>
      </c>
      <c r="L28" s="1092"/>
      <c r="M28" s="15">
        <v>1</v>
      </c>
      <c r="N28" s="1092"/>
      <c r="O28" s="14">
        <v>1</v>
      </c>
      <c r="P28" s="1092"/>
      <c r="Q28" s="14">
        <v>1</v>
      </c>
      <c r="R28" s="1092"/>
      <c r="S28" s="14">
        <v>2</v>
      </c>
      <c r="T28" s="1092"/>
      <c r="U28" s="14">
        <v>1</v>
      </c>
      <c r="V28" s="1092"/>
      <c r="W28" s="14">
        <v>1</v>
      </c>
      <c r="X28" s="1092"/>
      <c r="Y28" s="14">
        <v>1</v>
      </c>
      <c r="Z28" s="1092"/>
      <c r="AA28" s="14">
        <v>1</v>
      </c>
      <c r="AB28" s="1092"/>
    </row>
    <row r="29" spans="1:32">
      <c r="A29" s="5">
        <v>304</v>
      </c>
      <c r="B29" s="13" t="s">
        <v>34</v>
      </c>
      <c r="C29" s="13">
        <v>0</v>
      </c>
      <c r="D29" s="1092"/>
      <c r="E29" s="14">
        <v>0</v>
      </c>
      <c r="F29" s="1092"/>
      <c r="G29" s="14">
        <v>0</v>
      </c>
      <c r="H29" s="1092"/>
      <c r="I29" s="14">
        <v>0</v>
      </c>
      <c r="J29" s="1092"/>
      <c r="K29" s="15">
        <v>0</v>
      </c>
      <c r="L29" s="1092"/>
      <c r="M29" s="15">
        <v>0</v>
      </c>
      <c r="N29" s="1092"/>
      <c r="O29" s="14">
        <v>0</v>
      </c>
      <c r="P29" s="1092"/>
      <c r="Q29" s="14">
        <v>0</v>
      </c>
      <c r="R29" s="1092"/>
      <c r="S29" s="14">
        <v>0</v>
      </c>
      <c r="T29" s="1092"/>
      <c r="U29" s="14">
        <v>0</v>
      </c>
      <c r="V29" s="1092"/>
      <c r="W29" s="14">
        <v>0</v>
      </c>
      <c r="X29" s="1092"/>
      <c r="Y29" s="14">
        <v>0</v>
      </c>
      <c r="Z29" s="1092"/>
      <c r="AA29" s="14">
        <v>0</v>
      </c>
      <c r="AB29" s="1092"/>
    </row>
    <row r="30" spans="1:32">
      <c r="A30" s="5">
        <v>304</v>
      </c>
      <c r="B30" s="13" t="s">
        <v>35</v>
      </c>
      <c r="C30" s="13">
        <v>20211028</v>
      </c>
      <c r="D30" s="1092"/>
      <c r="E30" s="14">
        <v>20210611</v>
      </c>
      <c r="F30" s="1092"/>
      <c r="G30" s="14">
        <v>20210518</v>
      </c>
      <c r="H30" s="1092"/>
      <c r="I30" s="14">
        <v>20210629</v>
      </c>
      <c r="J30" s="1092"/>
      <c r="K30" s="15">
        <v>20211230</v>
      </c>
      <c r="L30" s="1092"/>
      <c r="M30" s="15">
        <v>20210629</v>
      </c>
      <c r="N30" s="1092"/>
      <c r="O30" s="14"/>
      <c r="P30" s="1092"/>
      <c r="Q30" s="14"/>
      <c r="R30" s="1092"/>
      <c r="S30" s="14">
        <v>20221229</v>
      </c>
      <c r="T30" s="1092"/>
      <c r="U30" s="14">
        <v>20210514</v>
      </c>
      <c r="V30" s="1092"/>
      <c r="W30" s="14"/>
      <c r="X30" s="1092"/>
      <c r="Y30" s="14">
        <v>20230330</v>
      </c>
      <c r="Z30" s="1092"/>
      <c r="AA30" s="14">
        <v>20210630</v>
      </c>
      <c r="AB30" s="1092"/>
    </row>
    <row r="31" spans="1:32">
      <c r="A31" s="5">
        <v>304</v>
      </c>
      <c r="B31" s="13" t="s">
        <v>36</v>
      </c>
      <c r="C31" s="16" t="s">
        <v>1875</v>
      </c>
      <c r="D31" s="1092"/>
      <c r="E31" s="16" t="s">
        <v>1878</v>
      </c>
      <c r="F31" s="1092"/>
      <c r="G31" s="16" t="s">
        <v>1880</v>
      </c>
      <c r="H31" s="1092"/>
      <c r="I31" s="17" t="s">
        <v>1883</v>
      </c>
      <c r="J31" s="1092"/>
      <c r="K31" s="18" t="s">
        <v>1887</v>
      </c>
      <c r="L31" s="1092"/>
      <c r="M31" s="18" t="s">
        <v>1883</v>
      </c>
      <c r="N31" s="1092"/>
      <c r="O31" s="17" t="s">
        <v>1890</v>
      </c>
      <c r="P31" s="1092"/>
      <c r="Q31" s="17" t="s">
        <v>1892</v>
      </c>
      <c r="R31" s="1092"/>
      <c r="S31" s="17" t="s">
        <v>1895</v>
      </c>
      <c r="T31" s="1092"/>
      <c r="U31" s="17" t="s">
        <v>1899</v>
      </c>
      <c r="V31" s="1092"/>
      <c r="W31" s="16" t="s">
        <v>2974</v>
      </c>
      <c r="X31" s="1092"/>
      <c r="Y31" s="16" t="s">
        <v>1905</v>
      </c>
      <c r="Z31" s="1092"/>
      <c r="AA31" s="16" t="s">
        <v>1907</v>
      </c>
      <c r="AB31" s="1092"/>
    </row>
    <row r="32" spans="1:32">
      <c r="A32" s="5">
        <v>304</v>
      </c>
      <c r="B32" s="13" t="s">
        <v>38</v>
      </c>
      <c r="C32" s="16" t="s">
        <v>37</v>
      </c>
      <c r="D32" s="1092"/>
      <c r="E32" s="16" t="s">
        <v>37</v>
      </c>
      <c r="F32" s="1092"/>
      <c r="G32" s="16" t="s">
        <v>37</v>
      </c>
      <c r="H32" s="1092"/>
      <c r="I32" s="16" t="s">
        <v>37</v>
      </c>
      <c r="J32" s="1092"/>
      <c r="K32" s="16" t="s">
        <v>37</v>
      </c>
      <c r="L32" s="1092"/>
      <c r="M32" s="16" t="s">
        <v>37</v>
      </c>
      <c r="N32" s="1092"/>
      <c r="O32" s="16" t="s">
        <v>37</v>
      </c>
      <c r="P32" s="1092"/>
      <c r="Q32" s="16" t="s">
        <v>37</v>
      </c>
      <c r="R32" s="1092"/>
      <c r="S32" s="16" t="s">
        <v>37</v>
      </c>
      <c r="T32" s="1092"/>
      <c r="U32" s="19" t="s">
        <v>1900</v>
      </c>
      <c r="V32" s="1092"/>
      <c r="W32" s="16" t="s">
        <v>37</v>
      </c>
      <c r="X32" s="1092"/>
      <c r="Y32" s="16" t="s">
        <v>37</v>
      </c>
      <c r="Z32" s="1092"/>
      <c r="AA32" s="16" t="s">
        <v>37</v>
      </c>
      <c r="AB32" s="1092"/>
    </row>
    <row r="33" spans="1:38">
      <c r="A33" s="5">
        <v>304</v>
      </c>
      <c r="B33" s="13" t="s">
        <v>39</v>
      </c>
      <c r="C33" s="20">
        <v>0</v>
      </c>
      <c r="D33" s="1092"/>
      <c r="E33" s="20">
        <v>0</v>
      </c>
      <c r="F33" s="1092"/>
      <c r="G33" s="20">
        <v>0</v>
      </c>
      <c r="H33" s="1092"/>
      <c r="I33" s="20">
        <v>0</v>
      </c>
      <c r="J33" s="1092"/>
      <c r="K33" s="18">
        <v>0</v>
      </c>
      <c r="L33" s="1092"/>
      <c r="M33" s="18">
        <v>0</v>
      </c>
      <c r="N33" s="1092"/>
      <c r="O33" s="17">
        <v>1</v>
      </c>
      <c r="P33" s="1092"/>
      <c r="Q33" s="17">
        <v>1</v>
      </c>
      <c r="R33" s="1092"/>
      <c r="S33" s="17">
        <v>0</v>
      </c>
      <c r="T33" s="1092"/>
      <c r="U33" s="17">
        <v>0</v>
      </c>
      <c r="V33" s="1092"/>
      <c r="W33" s="17">
        <v>1</v>
      </c>
      <c r="X33" s="1092"/>
      <c r="Y33" s="17">
        <v>0</v>
      </c>
      <c r="Z33" s="1092"/>
      <c r="AA33" s="17">
        <v>0</v>
      </c>
      <c r="AB33" s="1092"/>
    </row>
    <row r="34" spans="1:38">
      <c r="A34" s="5">
        <v>304</v>
      </c>
      <c r="B34" s="13" t="s">
        <v>40</v>
      </c>
      <c r="C34" s="13">
        <v>0</v>
      </c>
      <c r="D34" s="1092"/>
      <c r="E34" s="13">
        <v>0</v>
      </c>
      <c r="F34" s="1092"/>
      <c r="G34" s="13">
        <v>0</v>
      </c>
      <c r="H34" s="1092"/>
      <c r="I34" s="17">
        <v>0</v>
      </c>
      <c r="J34" s="1092"/>
      <c r="K34" s="18">
        <v>0</v>
      </c>
      <c r="L34" s="1092"/>
      <c r="M34" s="18">
        <v>0</v>
      </c>
      <c r="N34" s="1092"/>
      <c r="O34" s="17">
        <v>0</v>
      </c>
      <c r="P34" s="1092"/>
      <c r="Q34" s="17">
        <v>0</v>
      </c>
      <c r="R34" s="1092"/>
      <c r="S34" s="17">
        <v>0</v>
      </c>
      <c r="T34" s="1092"/>
      <c r="U34" s="17">
        <v>0</v>
      </c>
      <c r="V34" s="1092"/>
      <c r="W34" s="17">
        <v>0</v>
      </c>
      <c r="X34" s="1092"/>
      <c r="Y34" s="17">
        <v>0</v>
      </c>
      <c r="Z34" s="1092"/>
      <c r="AA34" s="17">
        <v>0</v>
      </c>
      <c r="AB34" s="1092"/>
    </row>
    <row r="35" spans="1:38" s="22" customFormat="1">
      <c r="A35" s="21">
        <v>301</v>
      </c>
      <c r="B35" s="9" t="s">
        <v>30</v>
      </c>
      <c r="C35" s="9">
        <v>4002</v>
      </c>
      <c r="D35" s="1092"/>
      <c r="E35" s="10">
        <v>1013</v>
      </c>
      <c r="F35" s="1092"/>
      <c r="G35" s="10">
        <v>5105</v>
      </c>
      <c r="H35" s="1092"/>
      <c r="I35" s="10">
        <v>2066</v>
      </c>
      <c r="J35" s="1092"/>
      <c r="K35" s="10">
        <v>4002</v>
      </c>
      <c r="L35" s="1092"/>
      <c r="M35" s="10">
        <v>4002</v>
      </c>
      <c r="N35" s="1092"/>
      <c r="O35" s="10">
        <v>4008</v>
      </c>
      <c r="P35" s="1092"/>
      <c r="Q35" s="10">
        <v>3103</v>
      </c>
      <c r="R35" s="1092"/>
      <c r="S35" s="10">
        <v>4011</v>
      </c>
      <c r="T35" s="1092"/>
      <c r="U35" s="10">
        <v>4002</v>
      </c>
      <c r="V35" s="1092"/>
      <c r="W35" s="10">
        <v>4002</v>
      </c>
      <c r="X35" s="1092"/>
      <c r="Y35" s="10">
        <v>5451</v>
      </c>
      <c r="Z35" s="1092"/>
      <c r="AA35" s="10">
        <v>5491</v>
      </c>
      <c r="AB35" s="1092"/>
    </row>
    <row r="36" spans="1:38">
      <c r="A36" s="5">
        <v>301</v>
      </c>
      <c r="B36" s="13" t="s">
        <v>41</v>
      </c>
      <c r="C36" s="13">
        <v>2</v>
      </c>
      <c r="D36" s="1092"/>
      <c r="E36" s="14">
        <v>4</v>
      </c>
      <c r="F36" s="1092"/>
      <c r="G36" s="14">
        <v>0</v>
      </c>
      <c r="H36" s="1092"/>
      <c r="I36" s="14">
        <v>2</v>
      </c>
      <c r="J36" s="1092"/>
      <c r="K36" s="15">
        <v>2</v>
      </c>
      <c r="L36" s="1092"/>
      <c r="M36" s="15">
        <v>2</v>
      </c>
      <c r="N36" s="1092"/>
      <c r="O36" s="14">
        <v>2</v>
      </c>
      <c r="P36" s="1092"/>
      <c r="Q36" s="14">
        <v>2</v>
      </c>
      <c r="R36" s="1092"/>
      <c r="S36" s="14">
        <v>0</v>
      </c>
      <c r="T36" s="1092"/>
      <c r="U36" s="15">
        <v>2</v>
      </c>
      <c r="V36" s="1092"/>
      <c r="W36" s="15">
        <v>2</v>
      </c>
      <c r="X36" s="1092"/>
      <c r="Y36" s="15">
        <v>2</v>
      </c>
      <c r="Z36" s="1092"/>
      <c r="AA36" s="15">
        <v>2</v>
      </c>
      <c r="AB36" s="1092"/>
    </row>
    <row r="37" spans="1:38">
      <c r="A37" s="5">
        <v>301</v>
      </c>
      <c r="B37" s="13" t="s">
        <v>32</v>
      </c>
      <c r="C37" s="13"/>
      <c r="D37" s="1092"/>
      <c r="E37" s="14"/>
      <c r="F37" s="1092"/>
      <c r="G37" s="14"/>
      <c r="H37" s="1092"/>
      <c r="I37" s="14"/>
      <c r="J37" s="1092"/>
      <c r="K37" s="15"/>
      <c r="L37" s="1092"/>
      <c r="M37" s="15"/>
      <c r="N37" s="1092"/>
      <c r="O37" s="14"/>
      <c r="P37" s="1092"/>
      <c r="Q37" s="14"/>
      <c r="R37" s="1092"/>
      <c r="S37" s="14"/>
      <c r="T37" s="1092"/>
      <c r="U37" s="15"/>
      <c r="V37" s="1092"/>
      <c r="W37" s="15"/>
      <c r="X37" s="1092"/>
      <c r="Y37" s="15"/>
      <c r="Z37" s="1092"/>
      <c r="AA37" s="15"/>
      <c r="AB37" s="1092"/>
    </row>
    <row r="38" spans="1:38">
      <c r="A38" s="5">
        <v>301</v>
      </c>
      <c r="B38" s="13" t="s">
        <v>42</v>
      </c>
      <c r="C38" s="14" t="s">
        <v>43</v>
      </c>
      <c r="D38" s="1092"/>
      <c r="E38" s="14" t="s">
        <v>44</v>
      </c>
      <c r="F38" s="1092"/>
      <c r="G38" s="14" t="s">
        <v>45</v>
      </c>
      <c r="H38" s="1092"/>
      <c r="I38" s="14" t="s">
        <v>46</v>
      </c>
      <c r="J38" s="1092"/>
      <c r="K38" s="15" t="s">
        <v>46</v>
      </c>
      <c r="L38" s="1092"/>
      <c r="M38" s="15" t="s">
        <v>46</v>
      </c>
      <c r="N38" s="1092"/>
      <c r="O38" s="14" t="s">
        <v>43</v>
      </c>
      <c r="P38" s="1092"/>
      <c r="Q38" s="14" t="s">
        <v>46</v>
      </c>
      <c r="R38" s="1092"/>
      <c r="S38" s="14" t="s">
        <v>46</v>
      </c>
      <c r="T38" s="1092"/>
      <c r="U38" s="15" t="s">
        <v>46</v>
      </c>
      <c r="V38" s="1092"/>
      <c r="W38" s="15" t="s">
        <v>46</v>
      </c>
      <c r="X38" s="1092"/>
      <c r="Y38" s="15" t="s">
        <v>1249</v>
      </c>
      <c r="Z38" s="1092"/>
      <c r="AA38" s="15" t="s">
        <v>1252</v>
      </c>
      <c r="AB38" s="1092"/>
    </row>
    <row r="39" spans="1:38">
      <c r="A39" s="5">
        <v>301</v>
      </c>
      <c r="B39" s="13" t="s">
        <v>47</v>
      </c>
      <c r="C39" s="14">
        <v>1</v>
      </c>
      <c r="D39" s="1092"/>
      <c r="E39" s="14">
        <v>1</v>
      </c>
      <c r="F39" s="1092"/>
      <c r="G39" s="14">
        <v>1</v>
      </c>
      <c r="H39" s="1092"/>
      <c r="I39" s="14">
        <v>1</v>
      </c>
      <c r="J39" s="1092"/>
      <c r="K39" s="15">
        <v>1</v>
      </c>
      <c r="L39" s="1092"/>
      <c r="M39" s="15">
        <v>1</v>
      </c>
      <c r="N39" s="1092"/>
      <c r="O39" s="14">
        <v>1</v>
      </c>
      <c r="P39" s="1092"/>
      <c r="Q39" s="14">
        <v>1</v>
      </c>
      <c r="R39" s="1092"/>
      <c r="S39" s="14">
        <v>1</v>
      </c>
      <c r="T39" s="1092"/>
      <c r="U39" s="15">
        <v>1</v>
      </c>
      <c r="V39" s="1092"/>
      <c r="W39" s="15">
        <v>1</v>
      </c>
      <c r="X39" s="1092"/>
      <c r="Y39" s="15">
        <v>1</v>
      </c>
      <c r="Z39" s="1092"/>
      <c r="AA39" s="15">
        <v>1</v>
      </c>
      <c r="AB39" s="1092"/>
    </row>
    <row r="40" spans="1:38">
      <c r="A40" s="5">
        <v>301</v>
      </c>
      <c r="B40" s="13" t="s">
        <v>48</v>
      </c>
      <c r="C40" s="14" t="s">
        <v>49</v>
      </c>
      <c r="D40" s="1092"/>
      <c r="E40" s="14" t="s">
        <v>50</v>
      </c>
      <c r="F40" s="1092"/>
      <c r="G40" s="14" t="s">
        <v>2967</v>
      </c>
      <c r="H40" s="1092"/>
      <c r="I40" s="14" t="s">
        <v>51</v>
      </c>
      <c r="J40" s="1092"/>
      <c r="K40" s="15" t="s">
        <v>49</v>
      </c>
      <c r="L40" s="1092"/>
      <c r="M40" s="15" t="s">
        <v>49</v>
      </c>
      <c r="N40" s="1092"/>
      <c r="O40" s="14" t="s">
        <v>52</v>
      </c>
      <c r="P40" s="1092"/>
      <c r="Q40" s="14" t="s">
        <v>53</v>
      </c>
      <c r="R40" s="1092"/>
      <c r="S40" s="14" t="s">
        <v>54</v>
      </c>
      <c r="T40" s="1092"/>
      <c r="U40" s="15" t="s">
        <v>49</v>
      </c>
      <c r="V40" s="1092"/>
      <c r="W40" s="15" t="s">
        <v>49</v>
      </c>
      <c r="X40" s="1092"/>
      <c r="Y40" s="15" t="s">
        <v>1250</v>
      </c>
      <c r="Z40" s="1092"/>
      <c r="AA40" s="15" t="s">
        <v>1253</v>
      </c>
      <c r="AB40" s="1092"/>
    </row>
    <row r="41" spans="1:38">
      <c r="A41" s="5">
        <v>301</v>
      </c>
      <c r="B41" s="13" t="s">
        <v>55</v>
      </c>
      <c r="C41" s="14">
        <v>0</v>
      </c>
      <c r="D41" s="1092"/>
      <c r="E41" s="14">
        <v>0</v>
      </c>
      <c r="F41" s="1092"/>
      <c r="G41" s="14">
        <v>0</v>
      </c>
      <c r="H41" s="1092"/>
      <c r="I41" s="14">
        <v>0</v>
      </c>
      <c r="J41" s="1092"/>
      <c r="K41" s="15">
        <v>0</v>
      </c>
      <c r="L41" s="1092"/>
      <c r="M41" s="15">
        <v>0</v>
      </c>
      <c r="N41" s="1092"/>
      <c r="O41" s="14">
        <v>0</v>
      </c>
      <c r="P41" s="1092"/>
      <c r="Q41" s="14">
        <v>0</v>
      </c>
      <c r="R41" s="1092"/>
      <c r="S41" s="14">
        <v>0</v>
      </c>
      <c r="T41" s="1092"/>
      <c r="U41" s="15">
        <v>0</v>
      </c>
      <c r="V41" s="1092"/>
      <c r="W41" s="15">
        <v>0</v>
      </c>
      <c r="X41" s="1092"/>
      <c r="Y41" s="15">
        <v>0</v>
      </c>
      <c r="Z41" s="1092"/>
      <c r="AA41" s="15">
        <v>0</v>
      </c>
      <c r="AB41" s="1092"/>
    </row>
    <row r="42" spans="1:38">
      <c r="A42" s="5">
        <v>301</v>
      </c>
      <c r="B42" s="13" t="s">
        <v>56</v>
      </c>
      <c r="C42" s="14" t="s">
        <v>57</v>
      </c>
      <c r="D42" s="1092"/>
      <c r="E42" s="14"/>
      <c r="F42" s="1092"/>
      <c r="G42" s="14"/>
      <c r="H42" s="1092"/>
      <c r="I42" s="17" t="s">
        <v>58</v>
      </c>
      <c r="J42" s="1092"/>
      <c r="K42" s="15" t="s">
        <v>57</v>
      </c>
      <c r="L42" s="1092"/>
      <c r="M42" s="15" t="s">
        <v>57</v>
      </c>
      <c r="N42" s="1092"/>
      <c r="O42" s="14" t="s">
        <v>59</v>
      </c>
      <c r="P42" s="1092"/>
      <c r="Q42" s="14"/>
      <c r="R42" s="1092"/>
      <c r="S42" s="14"/>
      <c r="T42" s="1092"/>
      <c r="U42" s="15" t="s">
        <v>57</v>
      </c>
      <c r="V42" s="1092"/>
      <c r="W42" s="15" t="s">
        <v>57</v>
      </c>
      <c r="X42" s="1092"/>
      <c r="Y42" s="15"/>
      <c r="Z42" s="1092"/>
      <c r="AA42" s="15"/>
      <c r="AB42" s="1092"/>
    </row>
    <row r="43" spans="1:38">
      <c r="A43" s="5">
        <v>301</v>
      </c>
      <c r="B43" s="13" t="s">
        <v>60</v>
      </c>
      <c r="C43" s="14">
        <v>7</v>
      </c>
      <c r="D43" s="1092"/>
      <c r="E43" s="14">
        <v>2</v>
      </c>
      <c r="F43" s="1092"/>
      <c r="G43" s="14">
        <v>6</v>
      </c>
      <c r="H43" s="1092"/>
      <c r="I43" s="14">
        <v>1</v>
      </c>
      <c r="J43" s="1092"/>
      <c r="K43" s="15">
        <v>7</v>
      </c>
      <c r="L43" s="1092"/>
      <c r="M43" s="15">
        <v>7</v>
      </c>
      <c r="N43" s="1092"/>
      <c r="O43" s="14">
        <v>7</v>
      </c>
      <c r="P43" s="1092"/>
      <c r="Q43" s="14">
        <v>3</v>
      </c>
      <c r="R43" s="1092"/>
      <c r="S43" s="14">
        <v>7</v>
      </c>
      <c r="T43" s="1092"/>
      <c r="U43" s="15">
        <v>7</v>
      </c>
      <c r="V43" s="1092"/>
      <c r="W43" s="15">
        <v>7</v>
      </c>
      <c r="X43" s="1092"/>
      <c r="Y43" s="15">
        <v>7</v>
      </c>
      <c r="Z43" s="1092"/>
      <c r="AA43" s="15">
        <v>7</v>
      </c>
      <c r="AB43" s="1092"/>
    </row>
    <row r="44" spans="1:38">
      <c r="A44" s="5">
        <v>301</v>
      </c>
      <c r="B44" s="13" t="s">
        <v>34</v>
      </c>
      <c r="C44" s="14">
        <v>0</v>
      </c>
      <c r="D44" s="1092"/>
      <c r="E44" s="14">
        <v>0</v>
      </c>
      <c r="F44" s="1092"/>
      <c r="G44" s="14">
        <v>0</v>
      </c>
      <c r="H44" s="1092"/>
      <c r="I44" s="14">
        <v>0</v>
      </c>
      <c r="J44" s="1092"/>
      <c r="K44" s="15">
        <v>0</v>
      </c>
      <c r="L44" s="1092"/>
      <c r="M44" s="15">
        <v>0</v>
      </c>
      <c r="N44" s="1092"/>
      <c r="O44" s="14">
        <v>0</v>
      </c>
      <c r="P44" s="1092"/>
      <c r="Q44" s="14">
        <v>0</v>
      </c>
      <c r="R44" s="1092"/>
      <c r="S44" s="14">
        <v>0</v>
      </c>
      <c r="T44" s="1092"/>
      <c r="U44" s="15">
        <v>0</v>
      </c>
      <c r="V44" s="1092"/>
      <c r="W44" s="15">
        <v>0</v>
      </c>
      <c r="X44" s="1092"/>
      <c r="Y44" s="15">
        <v>0</v>
      </c>
      <c r="Z44" s="1092"/>
      <c r="AA44" s="15">
        <v>0</v>
      </c>
      <c r="AB44" s="1092"/>
    </row>
    <row r="45" spans="1:38">
      <c r="A45" s="5">
        <v>301</v>
      </c>
      <c r="B45" s="13" t="s">
        <v>61</v>
      </c>
      <c r="C45" s="14" t="s">
        <v>57</v>
      </c>
      <c r="D45" s="1092"/>
      <c r="E45" s="14" t="s">
        <v>62</v>
      </c>
      <c r="F45" s="1092"/>
      <c r="G45" s="14" t="s">
        <v>63</v>
      </c>
      <c r="H45" s="1092"/>
      <c r="I45" s="17" t="s">
        <v>64</v>
      </c>
      <c r="J45" s="1092"/>
      <c r="K45" s="15" t="s">
        <v>57</v>
      </c>
      <c r="L45" s="1092"/>
      <c r="M45" s="15" t="s">
        <v>57</v>
      </c>
      <c r="N45" s="1092"/>
      <c r="O45" s="14" t="s">
        <v>65</v>
      </c>
      <c r="P45" s="1092"/>
      <c r="Q45" s="14" t="s">
        <v>66</v>
      </c>
      <c r="R45" s="1092"/>
      <c r="S45" s="14" t="s">
        <v>67</v>
      </c>
      <c r="T45" s="1092"/>
      <c r="U45" s="15" t="s">
        <v>57</v>
      </c>
      <c r="V45" s="1092"/>
      <c r="W45" s="15" t="s">
        <v>57</v>
      </c>
      <c r="X45" s="1092"/>
      <c r="Y45" s="15" t="s">
        <v>1251</v>
      </c>
      <c r="Z45" s="1092"/>
      <c r="AA45" s="15" t="s">
        <v>1254</v>
      </c>
      <c r="AB45" s="1092"/>
    </row>
    <row r="46" spans="1:38">
      <c r="A46" s="5">
        <v>302</v>
      </c>
      <c r="B46" s="13" t="s">
        <v>26</v>
      </c>
      <c r="C46" s="14">
        <v>12</v>
      </c>
      <c r="D46" s="1092"/>
      <c r="E46" s="14">
        <v>12</v>
      </c>
      <c r="F46" s="1092"/>
      <c r="G46" s="14">
        <v>12</v>
      </c>
      <c r="H46" s="1092"/>
      <c r="I46" s="14">
        <v>12</v>
      </c>
      <c r="J46" s="1092"/>
      <c r="K46" s="15">
        <v>12</v>
      </c>
      <c r="L46" s="1092"/>
      <c r="M46" s="15">
        <v>12</v>
      </c>
      <c r="N46" s="1092"/>
      <c r="O46" s="14">
        <v>12</v>
      </c>
      <c r="P46" s="1092"/>
      <c r="Q46" s="14">
        <v>12</v>
      </c>
      <c r="R46" s="1092"/>
      <c r="S46" s="14">
        <v>12</v>
      </c>
      <c r="T46" s="1092"/>
      <c r="U46" s="15">
        <v>12</v>
      </c>
      <c r="V46" s="1092"/>
      <c r="W46" s="14">
        <v>12</v>
      </c>
      <c r="X46" s="1092"/>
      <c r="Y46" s="14">
        <v>12</v>
      </c>
      <c r="Z46" s="1092"/>
      <c r="AA46" s="14">
        <v>12</v>
      </c>
      <c r="AB46" s="1092"/>
      <c r="AD46"/>
      <c r="AE46"/>
      <c r="AF46"/>
      <c r="AG46"/>
      <c r="AH46"/>
      <c r="AI46"/>
      <c r="AJ46"/>
      <c r="AK46"/>
      <c r="AL46"/>
    </row>
    <row r="47" spans="1:38">
      <c r="A47" s="5">
        <v>302</v>
      </c>
      <c r="B47" s="13" t="s">
        <v>27</v>
      </c>
      <c r="C47" s="14">
        <v>34</v>
      </c>
      <c r="D47" s="1092"/>
      <c r="E47" s="14">
        <v>70</v>
      </c>
      <c r="F47" s="1092"/>
      <c r="G47" s="14">
        <v>120</v>
      </c>
      <c r="H47" s="1092"/>
      <c r="I47" s="14">
        <v>2</v>
      </c>
      <c r="J47" s="1092"/>
      <c r="K47" s="15">
        <v>34</v>
      </c>
      <c r="L47" s="1092"/>
      <c r="M47" s="15">
        <v>34</v>
      </c>
      <c r="N47" s="1092"/>
      <c r="O47" s="14">
        <v>38</v>
      </c>
      <c r="P47" s="1092"/>
      <c r="Q47" s="14">
        <v>24</v>
      </c>
      <c r="R47" s="1092"/>
      <c r="S47" s="14">
        <v>37</v>
      </c>
      <c r="T47" s="1092"/>
      <c r="U47" s="15">
        <v>39</v>
      </c>
      <c r="V47" s="1092"/>
      <c r="W47" s="14">
        <v>34</v>
      </c>
      <c r="X47" s="1092"/>
      <c r="Y47" s="14">
        <v>166</v>
      </c>
      <c r="Z47" s="1092"/>
      <c r="AA47" s="14">
        <v>170</v>
      </c>
      <c r="AB47" s="1092"/>
    </row>
    <row r="48" spans="1:38">
      <c r="A48" s="5">
        <v>302</v>
      </c>
      <c r="B48" s="13" t="s">
        <v>68</v>
      </c>
      <c r="C48" s="14">
        <v>4</v>
      </c>
      <c r="D48" s="1092"/>
      <c r="E48" s="14">
        <v>4</v>
      </c>
      <c r="F48" s="1092"/>
      <c r="G48" s="14">
        <v>4</v>
      </c>
      <c r="H48" s="1092"/>
      <c r="I48" s="14">
        <v>4</v>
      </c>
      <c r="J48" s="1092"/>
      <c r="K48" s="15">
        <v>22</v>
      </c>
      <c r="L48" s="1092"/>
      <c r="M48" s="15">
        <v>23</v>
      </c>
      <c r="N48" s="1092"/>
      <c r="O48" s="14">
        <v>201</v>
      </c>
      <c r="P48" s="1092"/>
      <c r="Q48" s="14">
        <v>203</v>
      </c>
      <c r="R48" s="1092"/>
      <c r="S48" s="14">
        <v>23</v>
      </c>
      <c r="T48" s="1092"/>
      <c r="U48" s="15">
        <v>22</v>
      </c>
      <c r="V48" s="1092"/>
      <c r="W48" s="14">
        <v>250</v>
      </c>
      <c r="X48" s="1092"/>
      <c r="Y48" s="14">
        <v>4</v>
      </c>
      <c r="Z48" s="1092"/>
      <c r="AA48" s="14">
        <v>4</v>
      </c>
      <c r="AB48" s="1092"/>
    </row>
    <row r="49" spans="1:28">
      <c r="A49" s="5">
        <v>302</v>
      </c>
      <c r="B49" s="13" t="s">
        <v>29</v>
      </c>
      <c r="C49" s="14">
        <v>0</v>
      </c>
      <c r="D49" s="1092"/>
      <c r="E49" s="14">
        <v>0</v>
      </c>
      <c r="F49" s="1092"/>
      <c r="G49" s="14">
        <v>0</v>
      </c>
      <c r="H49" s="1092"/>
      <c r="I49" s="14">
        <v>0</v>
      </c>
      <c r="J49" s="1092"/>
      <c r="K49" s="15">
        <v>0</v>
      </c>
      <c r="L49" s="1092"/>
      <c r="M49" s="15">
        <v>0</v>
      </c>
      <c r="N49" s="1092"/>
      <c r="O49" s="14">
        <v>0</v>
      </c>
      <c r="P49" s="1092"/>
      <c r="Q49" s="14">
        <v>0</v>
      </c>
      <c r="R49" s="1092"/>
      <c r="S49" s="14">
        <v>0</v>
      </c>
      <c r="T49" s="1092"/>
      <c r="U49" s="15">
        <v>0</v>
      </c>
      <c r="V49" s="1092"/>
      <c r="W49" s="15">
        <v>0</v>
      </c>
      <c r="X49" s="1092"/>
      <c r="Y49" s="15">
        <v>0</v>
      </c>
      <c r="Z49" s="1092"/>
      <c r="AA49" s="15">
        <v>0</v>
      </c>
      <c r="AB49" s="1092"/>
    </row>
    <row r="50" spans="1:28" s="12" customFormat="1">
      <c r="A50" s="8">
        <v>302</v>
      </c>
      <c r="B50" s="9" t="s">
        <v>30</v>
      </c>
      <c r="C50" s="10">
        <v>4002</v>
      </c>
      <c r="D50" s="1092"/>
      <c r="E50" s="10">
        <v>1013</v>
      </c>
      <c r="F50" s="1092"/>
      <c r="G50" s="10">
        <v>5105</v>
      </c>
      <c r="H50" s="1092"/>
      <c r="I50" s="10">
        <v>2066</v>
      </c>
      <c r="J50" s="1092"/>
      <c r="K50" s="11">
        <v>4002</v>
      </c>
      <c r="L50" s="1092"/>
      <c r="M50" s="11">
        <v>4002</v>
      </c>
      <c r="N50" s="1092"/>
      <c r="O50" s="10">
        <v>4008</v>
      </c>
      <c r="P50" s="1092"/>
      <c r="Q50" s="10">
        <v>3103</v>
      </c>
      <c r="R50" s="1092"/>
      <c r="S50" s="10">
        <v>4011</v>
      </c>
      <c r="T50" s="1092"/>
      <c r="U50" s="11">
        <v>4002</v>
      </c>
      <c r="V50" s="1092"/>
      <c r="W50" s="11">
        <v>4002</v>
      </c>
      <c r="X50" s="1092"/>
      <c r="Y50" s="11">
        <v>5451</v>
      </c>
      <c r="Z50" s="1092"/>
      <c r="AA50" s="11">
        <v>5491</v>
      </c>
      <c r="AB50" s="1092"/>
    </row>
    <row r="51" spans="1:28">
      <c r="A51" s="5">
        <v>302</v>
      </c>
      <c r="B51" s="13" t="s">
        <v>69</v>
      </c>
      <c r="C51" s="13">
        <v>50</v>
      </c>
      <c r="D51" s="1092"/>
      <c r="E51" s="14">
        <v>100000</v>
      </c>
      <c r="F51" s="1092"/>
      <c r="G51" s="14">
        <v>5</v>
      </c>
      <c r="H51" s="1092"/>
      <c r="I51" s="14">
        <v>500</v>
      </c>
      <c r="J51" s="1092"/>
      <c r="K51" s="15">
        <v>50</v>
      </c>
      <c r="L51" s="1092"/>
      <c r="M51" s="15">
        <v>50</v>
      </c>
      <c r="N51" s="1092"/>
      <c r="O51" s="14">
        <v>0</v>
      </c>
      <c r="P51" s="1092"/>
      <c r="Q51" s="14">
        <v>0</v>
      </c>
      <c r="R51" s="1092"/>
      <c r="S51" s="14">
        <v>50</v>
      </c>
      <c r="T51" s="1092"/>
      <c r="U51" s="15">
        <v>50</v>
      </c>
      <c r="V51" s="1092"/>
      <c r="W51" s="15">
        <v>0</v>
      </c>
      <c r="X51" s="1092"/>
      <c r="Y51" s="15">
        <v>100</v>
      </c>
      <c r="Z51" s="1092"/>
      <c r="AA51" s="15">
        <v>100</v>
      </c>
      <c r="AB51" s="1092"/>
    </row>
    <row r="52" spans="1:28">
      <c r="A52" s="5">
        <v>302</v>
      </c>
      <c r="B52" s="13" t="s">
        <v>31</v>
      </c>
      <c r="C52" s="13">
        <v>1</v>
      </c>
      <c r="D52" s="1092"/>
      <c r="E52" s="14">
        <v>1</v>
      </c>
      <c r="F52" s="1092"/>
      <c r="G52" s="14">
        <v>1</v>
      </c>
      <c r="H52" s="1092"/>
      <c r="I52" s="14">
        <v>500</v>
      </c>
      <c r="J52" s="1092"/>
      <c r="K52" s="15">
        <v>1</v>
      </c>
      <c r="L52" s="1092"/>
      <c r="M52" s="15">
        <v>1</v>
      </c>
      <c r="N52" s="1092"/>
      <c r="O52" s="14">
        <v>0</v>
      </c>
      <c r="P52" s="1092"/>
      <c r="Q52" s="14">
        <v>0</v>
      </c>
      <c r="R52" s="1092"/>
      <c r="S52" s="14">
        <v>1</v>
      </c>
      <c r="T52" s="1092"/>
      <c r="U52" s="15">
        <v>1</v>
      </c>
      <c r="V52" s="1092"/>
      <c r="W52" s="15">
        <v>0</v>
      </c>
      <c r="X52" s="1092"/>
      <c r="Y52" s="15">
        <v>1</v>
      </c>
      <c r="Z52" s="1092"/>
      <c r="AA52" s="15">
        <v>1</v>
      </c>
      <c r="AB52" s="1092"/>
    </row>
    <row r="53" spans="1:28">
      <c r="A53" s="5">
        <v>302</v>
      </c>
      <c r="B53" s="13" t="s">
        <v>70</v>
      </c>
      <c r="C53" s="13">
        <v>0</v>
      </c>
      <c r="D53" s="1092"/>
      <c r="E53" s="14">
        <v>0</v>
      </c>
      <c r="F53" s="1092"/>
      <c r="G53" s="14">
        <v>0</v>
      </c>
      <c r="H53" s="1092"/>
      <c r="I53" s="14">
        <v>0</v>
      </c>
      <c r="J53" s="1092"/>
      <c r="K53" s="15">
        <v>0</v>
      </c>
      <c r="L53" s="1092"/>
      <c r="M53" s="15">
        <v>0</v>
      </c>
      <c r="N53" s="1092"/>
      <c r="O53" s="14">
        <v>0</v>
      </c>
      <c r="P53" s="1092"/>
      <c r="Q53" s="14">
        <v>0</v>
      </c>
      <c r="R53" s="1092"/>
      <c r="S53" s="14">
        <v>0</v>
      </c>
      <c r="T53" s="1092"/>
      <c r="U53" s="15">
        <v>0</v>
      </c>
      <c r="V53" s="1092"/>
      <c r="W53" s="15">
        <v>0</v>
      </c>
      <c r="X53" s="1092"/>
      <c r="Y53" s="15">
        <v>0</v>
      </c>
      <c r="Z53" s="1092"/>
      <c r="AA53" s="15">
        <v>0</v>
      </c>
      <c r="AB53" s="1092"/>
    </row>
    <row r="54" spans="1:28">
      <c r="A54" s="5">
        <v>302</v>
      </c>
      <c r="B54" s="13" t="s">
        <v>71</v>
      </c>
      <c r="C54" s="13">
        <v>0</v>
      </c>
      <c r="D54" s="1092"/>
      <c r="E54" s="14">
        <v>0</v>
      </c>
      <c r="F54" s="1092"/>
      <c r="G54" s="14">
        <v>0</v>
      </c>
      <c r="H54" s="1092"/>
      <c r="I54" s="14">
        <v>0</v>
      </c>
      <c r="J54" s="1092"/>
      <c r="K54" s="15">
        <v>0</v>
      </c>
      <c r="L54" s="1092"/>
      <c r="M54" s="15">
        <v>0</v>
      </c>
      <c r="N54" s="1092"/>
      <c r="O54" s="14">
        <v>0</v>
      </c>
      <c r="P54" s="1092"/>
      <c r="Q54" s="14">
        <v>0</v>
      </c>
      <c r="R54" s="1092"/>
      <c r="S54" s="14">
        <v>0</v>
      </c>
      <c r="T54" s="1092"/>
      <c r="U54" s="15">
        <v>0</v>
      </c>
      <c r="V54" s="1092"/>
      <c r="W54" s="15">
        <v>0</v>
      </c>
      <c r="X54" s="1092"/>
      <c r="Y54" s="15">
        <v>0</v>
      </c>
      <c r="Z54" s="1092"/>
      <c r="AA54" s="15">
        <v>0</v>
      </c>
      <c r="AB54" s="1092"/>
    </row>
    <row r="55" spans="1:28">
      <c r="A55" s="5">
        <v>302</v>
      </c>
      <c r="B55" s="13" t="s">
        <v>72</v>
      </c>
      <c r="C55" s="13">
        <v>0</v>
      </c>
      <c r="D55" s="1092"/>
      <c r="E55" s="14">
        <v>4</v>
      </c>
      <c r="F55" s="1092"/>
      <c r="G55" s="14">
        <v>0</v>
      </c>
      <c r="H55" s="1092"/>
      <c r="I55" s="14">
        <v>2</v>
      </c>
      <c r="J55" s="1092"/>
      <c r="K55" s="15">
        <v>0</v>
      </c>
      <c r="L55" s="1092"/>
      <c r="M55" s="15">
        <v>0</v>
      </c>
      <c r="N55" s="1092"/>
      <c r="O55" s="14">
        <v>0</v>
      </c>
      <c r="P55" s="1092"/>
      <c r="Q55" s="14">
        <v>2</v>
      </c>
      <c r="R55" s="1092"/>
      <c r="S55" s="14">
        <v>0</v>
      </c>
      <c r="T55" s="1092"/>
      <c r="U55" s="15">
        <v>0</v>
      </c>
      <c r="V55" s="1092"/>
      <c r="W55" s="15">
        <v>0</v>
      </c>
      <c r="X55" s="1092"/>
      <c r="Y55" s="15">
        <v>2</v>
      </c>
      <c r="Z55" s="1092"/>
      <c r="AA55" s="15">
        <v>2</v>
      </c>
      <c r="AB55" s="1092"/>
    </row>
    <row r="56" spans="1:28">
      <c r="A56" s="5">
        <v>302</v>
      </c>
      <c r="B56" s="13" t="s">
        <v>73</v>
      </c>
      <c r="C56" s="13">
        <v>1</v>
      </c>
      <c r="D56" s="1092"/>
      <c r="E56" s="14">
        <v>1</v>
      </c>
      <c r="F56" s="1092"/>
      <c r="G56" s="14">
        <v>1</v>
      </c>
      <c r="H56" s="1092"/>
      <c r="I56" s="14">
        <v>1</v>
      </c>
      <c r="J56" s="1092"/>
      <c r="K56" s="15">
        <v>1</v>
      </c>
      <c r="L56" s="1092"/>
      <c r="M56" s="15">
        <v>1</v>
      </c>
      <c r="N56" s="1092"/>
      <c r="O56" s="14">
        <v>1</v>
      </c>
      <c r="P56" s="1092"/>
      <c r="Q56" s="14">
        <v>1</v>
      </c>
      <c r="R56" s="1092"/>
      <c r="S56" s="14">
        <v>1</v>
      </c>
      <c r="T56" s="1092"/>
      <c r="U56" s="15">
        <v>1</v>
      </c>
      <c r="V56" s="1092"/>
      <c r="W56" s="15">
        <v>1</v>
      </c>
      <c r="X56" s="1092"/>
      <c r="Y56" s="15">
        <v>1</v>
      </c>
      <c r="Z56" s="1092"/>
      <c r="AA56" s="15">
        <v>1</v>
      </c>
      <c r="AB56" s="1092"/>
    </row>
    <row r="57" spans="1:28">
      <c r="A57" s="5">
        <v>302</v>
      </c>
      <c r="B57" s="13" t="s">
        <v>74</v>
      </c>
      <c r="C57" s="13">
        <v>1</v>
      </c>
      <c r="D57" s="1092"/>
      <c r="E57" s="14">
        <v>1</v>
      </c>
      <c r="F57" s="1092"/>
      <c r="G57" s="14">
        <v>1</v>
      </c>
      <c r="H57" s="1092"/>
      <c r="I57" s="14">
        <v>1</v>
      </c>
      <c r="J57" s="1092"/>
      <c r="K57" s="15">
        <v>1</v>
      </c>
      <c r="L57" s="1092"/>
      <c r="M57" s="15">
        <v>1</v>
      </c>
      <c r="N57" s="1092"/>
      <c r="O57" s="14">
        <v>1</v>
      </c>
      <c r="P57" s="1092"/>
      <c r="Q57" s="14">
        <v>1</v>
      </c>
      <c r="R57" s="1092"/>
      <c r="S57" s="14">
        <v>1</v>
      </c>
      <c r="T57" s="1092"/>
      <c r="U57" s="15">
        <v>1</v>
      </c>
      <c r="V57" s="1092"/>
      <c r="W57" s="15">
        <v>1</v>
      </c>
      <c r="X57" s="1092"/>
      <c r="Y57" s="15">
        <v>1</v>
      </c>
      <c r="Z57" s="1092"/>
      <c r="AA57" s="15">
        <v>1</v>
      </c>
      <c r="AB57" s="1092"/>
    </row>
    <row r="58" spans="1:28">
      <c r="A58" s="5">
        <v>302</v>
      </c>
      <c r="B58" s="13" t="s">
        <v>75</v>
      </c>
      <c r="C58" s="13">
        <v>1</v>
      </c>
      <c r="D58" s="1092"/>
      <c r="E58" s="14">
        <v>1</v>
      </c>
      <c r="F58" s="1092"/>
      <c r="G58" s="14">
        <v>1</v>
      </c>
      <c r="H58" s="1092"/>
      <c r="I58" s="14">
        <v>1</v>
      </c>
      <c r="J58" s="1092"/>
      <c r="K58" s="15">
        <v>1</v>
      </c>
      <c r="L58" s="1092"/>
      <c r="M58" s="15">
        <v>1</v>
      </c>
      <c r="N58" s="1092"/>
      <c r="O58" s="14">
        <v>1</v>
      </c>
      <c r="P58" s="1092"/>
      <c r="Q58" s="14">
        <v>1</v>
      </c>
      <c r="R58" s="1092"/>
      <c r="S58" s="14">
        <v>1</v>
      </c>
      <c r="T58" s="1092"/>
      <c r="U58" s="15">
        <v>1</v>
      </c>
      <c r="V58" s="1092"/>
      <c r="W58" s="15">
        <v>1</v>
      </c>
      <c r="X58" s="1092"/>
      <c r="Y58" s="15">
        <v>1</v>
      </c>
      <c r="Z58" s="1092"/>
      <c r="AA58" s="15">
        <v>1</v>
      </c>
      <c r="AB58" s="1092"/>
    </row>
    <row r="59" spans="1:28">
      <c r="A59" s="5">
        <v>302</v>
      </c>
      <c r="B59" s="13" t="s">
        <v>42</v>
      </c>
      <c r="C59" s="14" t="s">
        <v>46</v>
      </c>
      <c r="D59" s="1092"/>
      <c r="E59" s="14" t="s">
        <v>44</v>
      </c>
      <c r="F59" s="1092"/>
      <c r="G59" s="14" t="s">
        <v>44</v>
      </c>
      <c r="H59" s="1092"/>
      <c r="I59" s="14" t="s">
        <v>46</v>
      </c>
      <c r="J59" s="1092"/>
      <c r="K59" s="15" t="s">
        <v>46</v>
      </c>
      <c r="L59" s="1092"/>
      <c r="M59" s="15" t="s">
        <v>46</v>
      </c>
      <c r="N59" s="1092"/>
      <c r="O59" s="14" t="s">
        <v>43</v>
      </c>
      <c r="P59" s="1092"/>
      <c r="Q59" s="14" t="s">
        <v>46</v>
      </c>
      <c r="R59" s="1092"/>
      <c r="S59" s="14" t="s">
        <v>46</v>
      </c>
      <c r="T59" s="1092"/>
      <c r="U59" s="15" t="s">
        <v>46</v>
      </c>
      <c r="V59" s="1092"/>
      <c r="W59" s="15" t="s">
        <v>46</v>
      </c>
      <c r="X59" s="1092"/>
      <c r="Y59" s="15" t="s">
        <v>1249</v>
      </c>
      <c r="Z59" s="1092"/>
      <c r="AA59" s="15" t="s">
        <v>1252</v>
      </c>
      <c r="AB59" s="1092"/>
    </row>
    <row r="60" spans="1:28">
      <c r="A60" s="5">
        <v>302</v>
      </c>
      <c r="B60" s="13" t="s">
        <v>77</v>
      </c>
      <c r="C60" s="14" t="s">
        <v>78</v>
      </c>
      <c r="D60" s="1092"/>
      <c r="E60" s="14" t="s">
        <v>79</v>
      </c>
      <c r="F60" s="1092"/>
      <c r="G60" s="14" t="s">
        <v>80</v>
      </c>
      <c r="H60" s="1092"/>
      <c r="I60" s="14" t="s">
        <v>81</v>
      </c>
      <c r="J60" s="1092"/>
      <c r="K60" s="15" t="s">
        <v>82</v>
      </c>
      <c r="L60" s="1092"/>
      <c r="M60" s="15" t="s">
        <v>83</v>
      </c>
      <c r="N60" s="1092"/>
      <c r="O60" s="23" t="s">
        <v>84</v>
      </c>
      <c r="P60" s="1092"/>
      <c r="Q60" s="14" t="s">
        <v>85</v>
      </c>
      <c r="R60" s="1092"/>
      <c r="S60" s="23" t="s">
        <v>86</v>
      </c>
      <c r="T60" s="1092"/>
      <c r="U60" s="15" t="s">
        <v>87</v>
      </c>
      <c r="V60" s="1092"/>
      <c r="W60" s="15" t="s">
        <v>88</v>
      </c>
      <c r="X60" s="1092"/>
      <c r="Y60" s="15" t="s">
        <v>1255</v>
      </c>
      <c r="Z60" s="1092"/>
      <c r="AA60" s="15" t="s">
        <v>1257</v>
      </c>
      <c r="AB60" s="1092"/>
    </row>
    <row r="61" spans="1:28">
      <c r="A61" s="5">
        <v>302</v>
      </c>
      <c r="B61" s="13" t="s">
        <v>89</v>
      </c>
      <c r="C61" s="14" t="s">
        <v>90</v>
      </c>
      <c r="D61" s="1092"/>
      <c r="E61" s="14" t="s">
        <v>91</v>
      </c>
      <c r="F61" s="1092"/>
      <c r="G61" s="14" t="s">
        <v>92</v>
      </c>
      <c r="H61" s="1092"/>
      <c r="I61" s="14" t="s">
        <v>93</v>
      </c>
      <c r="J61" s="1092"/>
      <c r="K61" s="15" t="s">
        <v>94</v>
      </c>
      <c r="L61" s="1092"/>
      <c r="M61" s="15" t="s">
        <v>95</v>
      </c>
      <c r="N61" s="1092"/>
      <c r="O61" s="23" t="s">
        <v>96</v>
      </c>
      <c r="P61" s="1092"/>
      <c r="Q61" s="14" t="s">
        <v>97</v>
      </c>
      <c r="R61" s="1092"/>
      <c r="S61" s="23" t="s">
        <v>98</v>
      </c>
      <c r="T61" s="1092"/>
      <c r="U61" s="15" t="s">
        <v>99</v>
      </c>
      <c r="V61" s="1092"/>
      <c r="W61" s="15" t="s">
        <v>100</v>
      </c>
      <c r="X61" s="1092"/>
      <c r="Y61" s="15" t="s">
        <v>1256</v>
      </c>
      <c r="Z61" s="1092"/>
      <c r="AA61" s="15" t="s">
        <v>1258</v>
      </c>
      <c r="AB61" s="1092"/>
    </row>
    <row r="62" spans="1:28">
      <c r="A62" s="5">
        <v>302</v>
      </c>
      <c r="B62" s="13" t="s">
        <v>101</v>
      </c>
      <c r="C62" s="14" t="s">
        <v>102</v>
      </c>
      <c r="D62" s="1092"/>
      <c r="E62" s="14" t="s">
        <v>76</v>
      </c>
      <c r="F62" s="1092"/>
      <c r="G62" s="14" t="s">
        <v>76</v>
      </c>
      <c r="H62" s="1092"/>
      <c r="I62" s="14" t="s">
        <v>76</v>
      </c>
      <c r="J62" s="1092"/>
      <c r="K62" s="15" t="s">
        <v>76</v>
      </c>
      <c r="L62" s="1092"/>
      <c r="M62" s="15" t="s">
        <v>76</v>
      </c>
      <c r="N62" s="1092"/>
      <c r="O62" s="14" t="s">
        <v>102</v>
      </c>
      <c r="P62" s="1092"/>
      <c r="Q62" s="14" t="s">
        <v>76</v>
      </c>
      <c r="R62" s="1092"/>
      <c r="S62" s="14" t="s">
        <v>76</v>
      </c>
      <c r="T62" s="1092"/>
      <c r="U62" s="15" t="s">
        <v>76</v>
      </c>
      <c r="V62" s="1092"/>
      <c r="W62" s="15" t="s">
        <v>76</v>
      </c>
      <c r="X62" s="1092"/>
      <c r="Y62" s="15" t="s">
        <v>76</v>
      </c>
      <c r="Z62" s="1092"/>
      <c r="AA62" s="15" t="s">
        <v>76</v>
      </c>
      <c r="AB62" s="1092"/>
    </row>
    <row r="63" spans="1:28">
      <c r="A63" s="5">
        <v>302</v>
      </c>
      <c r="B63" s="13" t="s">
        <v>103</v>
      </c>
      <c r="C63" s="14" t="s">
        <v>46</v>
      </c>
      <c r="D63" s="1092"/>
      <c r="E63" s="14" t="s">
        <v>44</v>
      </c>
      <c r="F63" s="1092"/>
      <c r="G63" s="14" t="s">
        <v>44</v>
      </c>
      <c r="H63" s="1092"/>
      <c r="I63" s="14" t="s">
        <v>46</v>
      </c>
      <c r="J63" s="1092"/>
      <c r="K63" s="15" t="s">
        <v>46</v>
      </c>
      <c r="L63" s="1092"/>
      <c r="M63" s="15" t="s">
        <v>46</v>
      </c>
      <c r="N63" s="1092"/>
      <c r="O63" s="14"/>
      <c r="P63" s="1092"/>
      <c r="Q63" s="14"/>
      <c r="R63" s="1092"/>
      <c r="S63" s="14" t="s">
        <v>46</v>
      </c>
      <c r="T63" s="1092"/>
      <c r="U63" s="15" t="s">
        <v>46</v>
      </c>
      <c r="V63" s="1092"/>
      <c r="W63" s="15"/>
      <c r="X63" s="1092"/>
      <c r="Y63" s="15" t="s">
        <v>1249</v>
      </c>
      <c r="Z63" s="1092"/>
      <c r="AA63" s="15" t="s">
        <v>1252</v>
      </c>
      <c r="AB63" s="1092"/>
    </row>
    <row r="64" spans="1:28">
      <c r="A64" s="5">
        <v>302</v>
      </c>
      <c r="B64" s="13" t="s">
        <v>104</v>
      </c>
      <c r="C64" s="14">
        <v>0</v>
      </c>
      <c r="D64" s="1092"/>
      <c r="E64" s="14">
        <v>0</v>
      </c>
      <c r="F64" s="1092"/>
      <c r="G64" s="14">
        <v>0</v>
      </c>
      <c r="H64" s="1092"/>
      <c r="I64" s="14">
        <v>0</v>
      </c>
      <c r="J64" s="1092"/>
      <c r="K64" s="15">
        <v>0</v>
      </c>
      <c r="L64" s="1092"/>
      <c r="M64" s="15">
        <v>0</v>
      </c>
      <c r="N64" s="1092"/>
      <c r="O64" s="14">
        <v>0</v>
      </c>
      <c r="P64" s="1092"/>
      <c r="Q64" s="14">
        <v>0</v>
      </c>
      <c r="R64" s="1092"/>
      <c r="S64" s="14">
        <v>0</v>
      </c>
      <c r="T64" s="1092"/>
      <c r="U64" s="15">
        <v>0</v>
      </c>
      <c r="V64" s="1092"/>
      <c r="W64" s="15">
        <v>0</v>
      </c>
      <c r="X64" s="1092"/>
      <c r="Y64" s="15">
        <v>0</v>
      </c>
      <c r="Z64" s="1092"/>
      <c r="AA64" s="15">
        <v>0</v>
      </c>
      <c r="AB64" s="1092"/>
    </row>
    <row r="65" spans="1:28">
      <c r="A65" s="5">
        <v>302</v>
      </c>
      <c r="B65" s="13" t="s">
        <v>105</v>
      </c>
      <c r="C65" s="14">
        <v>1</v>
      </c>
      <c r="D65" s="1092"/>
      <c r="E65" s="14">
        <v>1</v>
      </c>
      <c r="F65" s="1092"/>
      <c r="G65" s="14">
        <v>1</v>
      </c>
      <c r="H65" s="1092"/>
      <c r="I65" s="14">
        <v>1</v>
      </c>
      <c r="J65" s="1092"/>
      <c r="K65" s="15">
        <v>1</v>
      </c>
      <c r="L65" s="1092"/>
      <c r="M65" s="15">
        <v>1</v>
      </c>
      <c r="N65" s="1092"/>
      <c r="O65" s="14">
        <v>1</v>
      </c>
      <c r="P65" s="1092"/>
      <c r="Q65" s="14">
        <v>1</v>
      </c>
      <c r="R65" s="1092"/>
      <c r="S65" s="14">
        <v>1</v>
      </c>
      <c r="T65" s="1092"/>
      <c r="U65" s="15">
        <v>1</v>
      </c>
      <c r="V65" s="1092"/>
      <c r="W65" s="15">
        <v>1</v>
      </c>
      <c r="X65" s="1092"/>
      <c r="Y65" s="15">
        <v>10</v>
      </c>
      <c r="Z65" s="1092"/>
      <c r="AA65" s="15">
        <v>5</v>
      </c>
      <c r="AB65" s="1092"/>
    </row>
    <row r="66" spans="1:28" s="12" customFormat="1">
      <c r="A66" s="8">
        <v>305</v>
      </c>
      <c r="B66" s="9" t="s">
        <v>106</v>
      </c>
      <c r="C66" s="10" t="s">
        <v>107</v>
      </c>
      <c r="D66" s="1092"/>
      <c r="E66" s="10" t="s">
        <v>107</v>
      </c>
      <c r="F66" s="1092"/>
      <c r="G66" s="10" t="s">
        <v>107</v>
      </c>
      <c r="H66" s="1092"/>
      <c r="I66" s="10" t="s">
        <v>107</v>
      </c>
      <c r="J66" s="1092"/>
      <c r="K66" s="11" t="s">
        <v>107</v>
      </c>
      <c r="L66" s="1092"/>
      <c r="M66" s="11" t="s">
        <v>107</v>
      </c>
      <c r="N66" s="1092"/>
      <c r="O66" s="10">
        <v>2822056</v>
      </c>
      <c r="P66" s="1092"/>
      <c r="Q66" s="10">
        <v>4197407</v>
      </c>
      <c r="R66" s="1092"/>
      <c r="S66" s="10" t="s">
        <v>107</v>
      </c>
      <c r="T66" s="1092"/>
      <c r="U66" s="10" t="s">
        <v>107</v>
      </c>
      <c r="V66" s="1092"/>
      <c r="W66" s="10">
        <v>4294905762</v>
      </c>
      <c r="X66" s="1092"/>
      <c r="Y66" s="10" t="s">
        <v>107</v>
      </c>
      <c r="Z66" s="1092"/>
      <c r="AA66" s="10" t="s">
        <v>107</v>
      </c>
      <c r="AB66" s="1092"/>
    </row>
    <row r="67" spans="1:28">
      <c r="A67" s="5">
        <v>305</v>
      </c>
      <c r="B67" s="13" t="s">
        <v>108</v>
      </c>
      <c r="C67" s="14" t="s">
        <v>107</v>
      </c>
      <c r="D67" s="1092"/>
      <c r="E67" s="14" t="s">
        <v>107</v>
      </c>
      <c r="F67" s="1092"/>
      <c r="G67" s="14" t="s">
        <v>107</v>
      </c>
      <c r="H67" s="1092"/>
      <c r="I67" s="14" t="s">
        <v>107</v>
      </c>
      <c r="J67" s="1092"/>
      <c r="K67" s="15" t="s">
        <v>107</v>
      </c>
      <c r="L67" s="1092"/>
      <c r="M67" s="15" t="s">
        <v>107</v>
      </c>
      <c r="N67" s="1092"/>
      <c r="O67" s="14">
        <v>397224</v>
      </c>
      <c r="P67" s="1092"/>
      <c r="Q67" s="14">
        <v>986143</v>
      </c>
      <c r="R67" s="1092"/>
      <c r="S67" s="14" t="s">
        <v>107</v>
      </c>
      <c r="T67" s="1092"/>
      <c r="U67" s="14" t="s">
        <v>107</v>
      </c>
      <c r="V67" s="1092"/>
      <c r="W67" s="14">
        <v>38211490</v>
      </c>
      <c r="X67" s="1092"/>
      <c r="Y67" s="14" t="s">
        <v>107</v>
      </c>
      <c r="Z67" s="1092"/>
      <c r="AA67" s="14" t="s">
        <v>107</v>
      </c>
      <c r="AB67" s="1092"/>
    </row>
    <row r="68" spans="1:28">
      <c r="A68" s="5">
        <v>305</v>
      </c>
      <c r="B68" s="13" t="s">
        <v>109</v>
      </c>
      <c r="C68" s="14" t="s">
        <v>107</v>
      </c>
      <c r="D68" s="1092"/>
      <c r="E68" s="14" t="s">
        <v>107</v>
      </c>
      <c r="F68" s="1092"/>
      <c r="G68" s="14" t="s">
        <v>107</v>
      </c>
      <c r="H68" s="1092"/>
      <c r="I68" s="14" t="s">
        <v>107</v>
      </c>
      <c r="J68" s="1092"/>
      <c r="K68" s="15" t="s">
        <v>107</v>
      </c>
      <c r="L68" s="1092"/>
      <c r="M68" s="15" t="s">
        <v>107</v>
      </c>
      <c r="N68" s="1092"/>
      <c r="O68" s="14" t="s">
        <v>110</v>
      </c>
      <c r="P68" s="1092"/>
      <c r="Q68" s="14" t="s">
        <v>111</v>
      </c>
      <c r="R68" s="1092"/>
      <c r="S68" s="14" t="s">
        <v>107</v>
      </c>
      <c r="T68" s="1092"/>
      <c r="U68" s="14" t="s">
        <v>107</v>
      </c>
      <c r="V68" s="1092"/>
      <c r="W68" s="14" t="s">
        <v>110</v>
      </c>
      <c r="X68" s="1092"/>
      <c r="Y68" s="14" t="s">
        <v>107</v>
      </c>
      <c r="Z68" s="1092"/>
      <c r="AA68" s="14" t="s">
        <v>107</v>
      </c>
      <c r="AB68" s="1092"/>
    </row>
    <row r="69" spans="1:28">
      <c r="A69" s="5">
        <v>305</v>
      </c>
      <c r="B69" s="13" t="s">
        <v>112</v>
      </c>
      <c r="C69" s="14" t="s">
        <v>107</v>
      </c>
      <c r="D69" s="1092"/>
      <c r="E69" s="14" t="s">
        <v>107</v>
      </c>
      <c r="F69" s="1092"/>
      <c r="G69" s="14" t="s">
        <v>107</v>
      </c>
      <c r="H69" s="1092"/>
      <c r="I69" s="14" t="s">
        <v>107</v>
      </c>
      <c r="J69" s="1092"/>
      <c r="K69" s="15" t="s">
        <v>107</v>
      </c>
      <c r="L69" s="1092"/>
      <c r="M69" s="15" t="s">
        <v>107</v>
      </c>
      <c r="N69" s="1092"/>
      <c r="O69" s="14">
        <v>1</v>
      </c>
      <c r="P69" s="1092"/>
      <c r="Q69" s="14">
        <v>1</v>
      </c>
      <c r="R69" s="1092"/>
      <c r="S69" s="14" t="s">
        <v>107</v>
      </c>
      <c r="T69" s="1092"/>
      <c r="U69" s="14" t="s">
        <v>107</v>
      </c>
      <c r="V69" s="1092"/>
      <c r="W69" s="14">
        <v>1</v>
      </c>
      <c r="X69" s="1092"/>
      <c r="Y69" s="14" t="s">
        <v>107</v>
      </c>
      <c r="Z69" s="1092"/>
      <c r="AA69" s="14" t="s">
        <v>107</v>
      </c>
      <c r="AB69" s="1092"/>
    </row>
    <row r="70" spans="1:28" s="12" customFormat="1">
      <c r="A70" s="8">
        <v>305</v>
      </c>
      <c r="B70" s="9" t="s">
        <v>106</v>
      </c>
      <c r="C70" s="10" t="s">
        <v>107</v>
      </c>
      <c r="D70" s="1092"/>
      <c r="E70" s="10" t="s">
        <v>107</v>
      </c>
      <c r="F70" s="1092"/>
      <c r="G70" s="10" t="s">
        <v>107</v>
      </c>
      <c r="H70" s="1092"/>
      <c r="I70" s="10" t="s">
        <v>107</v>
      </c>
      <c r="J70" s="1092"/>
      <c r="K70" s="11" t="s">
        <v>107</v>
      </c>
      <c r="L70" s="1092"/>
      <c r="M70" s="11" t="s">
        <v>107</v>
      </c>
      <c r="N70" s="1092"/>
      <c r="O70" s="10">
        <v>2822056</v>
      </c>
      <c r="P70" s="1092"/>
      <c r="Q70" s="10">
        <v>4197407</v>
      </c>
      <c r="R70" s="1092"/>
      <c r="S70" s="10" t="s">
        <v>107</v>
      </c>
      <c r="T70" s="1092"/>
      <c r="U70" s="10" t="s">
        <v>107</v>
      </c>
      <c r="V70" s="1092"/>
      <c r="W70" s="10">
        <v>4294905762</v>
      </c>
      <c r="X70" s="1092"/>
      <c r="Y70" s="10" t="s">
        <v>107</v>
      </c>
      <c r="Z70" s="1092"/>
      <c r="AA70" s="10" t="s">
        <v>107</v>
      </c>
      <c r="AB70" s="1092"/>
    </row>
    <row r="71" spans="1:28">
      <c r="A71" s="5">
        <v>305</v>
      </c>
      <c r="B71" s="13" t="s">
        <v>108</v>
      </c>
      <c r="C71" s="14" t="s">
        <v>107</v>
      </c>
      <c r="D71" s="1092"/>
      <c r="E71" s="14" t="s">
        <v>107</v>
      </c>
      <c r="F71" s="1092"/>
      <c r="G71" s="14" t="s">
        <v>107</v>
      </c>
      <c r="H71" s="1092"/>
      <c r="I71" s="14" t="s">
        <v>107</v>
      </c>
      <c r="J71" s="1092"/>
      <c r="K71" s="15" t="s">
        <v>107</v>
      </c>
      <c r="L71" s="1092"/>
      <c r="M71" s="15" t="s">
        <v>107</v>
      </c>
      <c r="N71" s="1092"/>
      <c r="O71" s="14">
        <v>1249192</v>
      </c>
      <c r="P71" s="1092"/>
      <c r="Q71" s="14">
        <v>920607</v>
      </c>
      <c r="R71" s="1092"/>
      <c r="S71" s="14" t="s">
        <v>107</v>
      </c>
      <c r="T71" s="1092"/>
      <c r="U71" s="14" t="s">
        <v>107</v>
      </c>
      <c r="V71" s="1092"/>
      <c r="W71" s="14">
        <v>203886498</v>
      </c>
      <c r="X71" s="1092"/>
      <c r="Y71" s="14" t="s">
        <v>107</v>
      </c>
      <c r="Z71" s="1092"/>
      <c r="AA71" s="14" t="s">
        <v>107</v>
      </c>
      <c r="AB71" s="1092"/>
    </row>
    <row r="72" spans="1:28">
      <c r="A72" s="5">
        <v>305</v>
      </c>
      <c r="B72" s="13" t="s">
        <v>109</v>
      </c>
      <c r="C72" s="14" t="s">
        <v>107</v>
      </c>
      <c r="D72" s="1092"/>
      <c r="E72" s="14" t="s">
        <v>107</v>
      </c>
      <c r="F72" s="1092"/>
      <c r="G72" s="14" t="s">
        <v>107</v>
      </c>
      <c r="H72" s="1092"/>
      <c r="I72" s="14" t="s">
        <v>107</v>
      </c>
      <c r="J72" s="1092"/>
      <c r="K72" s="15" t="s">
        <v>107</v>
      </c>
      <c r="L72" s="1092"/>
      <c r="M72" s="15" t="s">
        <v>107</v>
      </c>
      <c r="N72" s="1092"/>
      <c r="O72" s="14" t="s">
        <v>113</v>
      </c>
      <c r="P72" s="1092"/>
      <c r="Q72" s="14" t="s">
        <v>114</v>
      </c>
      <c r="R72" s="1092"/>
      <c r="S72" s="14" t="s">
        <v>107</v>
      </c>
      <c r="T72" s="1092"/>
      <c r="U72" s="14" t="s">
        <v>107</v>
      </c>
      <c r="V72" s="1092"/>
      <c r="W72" s="14" t="s">
        <v>113</v>
      </c>
      <c r="X72" s="1092"/>
      <c r="Y72" s="14" t="s">
        <v>107</v>
      </c>
      <c r="Z72" s="1092"/>
      <c r="AA72" s="14" t="s">
        <v>107</v>
      </c>
      <c r="AB72" s="1092"/>
    </row>
    <row r="73" spans="1:28">
      <c r="A73" s="5">
        <v>305</v>
      </c>
      <c r="B73" s="13" t="s">
        <v>112</v>
      </c>
      <c r="C73" s="14" t="s">
        <v>107</v>
      </c>
      <c r="D73" s="1093"/>
      <c r="E73" s="14" t="s">
        <v>115</v>
      </c>
      <c r="F73" s="1093"/>
      <c r="G73" s="14" t="s">
        <v>115</v>
      </c>
      <c r="H73" s="1093"/>
      <c r="I73" s="14" t="s">
        <v>115</v>
      </c>
      <c r="J73" s="1093"/>
      <c r="K73" s="15" t="s">
        <v>115</v>
      </c>
      <c r="L73" s="1093"/>
      <c r="M73" s="15" t="s">
        <v>115</v>
      </c>
      <c r="N73" s="1093"/>
      <c r="O73" s="14">
        <v>1</v>
      </c>
      <c r="P73" s="1093"/>
      <c r="Q73" s="14">
        <v>1</v>
      </c>
      <c r="R73" s="1093"/>
      <c r="S73" s="14" t="s">
        <v>115</v>
      </c>
      <c r="T73" s="1093"/>
      <c r="U73" s="14" t="s">
        <v>115</v>
      </c>
      <c r="V73" s="1093"/>
      <c r="W73" s="14">
        <v>1</v>
      </c>
      <c r="X73" s="1093"/>
      <c r="Y73" s="14" t="s">
        <v>107</v>
      </c>
      <c r="Z73" s="1093"/>
      <c r="AA73" s="14" t="s">
        <v>107</v>
      </c>
      <c r="AB73" s="1093"/>
    </row>
    <row r="75" spans="1:28">
      <c r="A75" s="1094" t="s">
        <v>116</v>
      </c>
      <c r="B75" s="1094"/>
    </row>
    <row r="76" spans="1:28">
      <c r="A76" s="1089" t="s">
        <v>3</v>
      </c>
      <c r="B76" s="1096" t="s">
        <v>117</v>
      </c>
      <c r="C76" s="1098" t="s">
        <v>1245</v>
      </c>
      <c r="D76" s="1099"/>
    </row>
    <row r="77" spans="1:28" ht="42.75">
      <c r="A77" s="1089"/>
      <c r="B77" s="1097"/>
      <c r="C77" s="5" t="s">
        <v>15</v>
      </c>
      <c r="D77" s="411" t="s">
        <v>1040</v>
      </c>
    </row>
    <row r="78" spans="1:28" s="12" customFormat="1">
      <c r="A78" s="8">
        <v>304</v>
      </c>
      <c r="B78" s="9" t="s">
        <v>25</v>
      </c>
      <c r="C78" s="11">
        <v>0</v>
      </c>
      <c r="D78" s="1091"/>
      <c r="E78" s="24"/>
      <c r="F78" s="24"/>
      <c r="G78" s="24"/>
      <c r="H78" s="24"/>
      <c r="I78" s="24"/>
      <c r="J78" s="24"/>
      <c r="K78" s="24"/>
      <c r="L78" s="24"/>
      <c r="M78" s="24"/>
      <c r="N78" s="24"/>
      <c r="O78" s="24"/>
      <c r="P78" s="24"/>
      <c r="Q78" s="24"/>
      <c r="R78" s="24"/>
      <c r="S78" s="24"/>
      <c r="T78" s="24"/>
    </row>
    <row r="79" spans="1:28">
      <c r="A79" s="5">
        <v>304</v>
      </c>
      <c r="B79" s="13" t="s">
        <v>17</v>
      </c>
      <c r="C79" s="15" t="s">
        <v>1909</v>
      </c>
      <c r="D79" s="1092"/>
    </row>
    <row r="80" spans="1:28">
      <c r="A80" s="5">
        <v>304</v>
      </c>
      <c r="B80" s="13" t="s">
        <v>26</v>
      </c>
      <c r="C80" s="15">
        <v>12</v>
      </c>
      <c r="D80" s="1092"/>
    </row>
    <row r="81" spans="1:20">
      <c r="A81" s="5">
        <v>304</v>
      </c>
      <c r="B81" s="13" t="s">
        <v>27</v>
      </c>
      <c r="C81" s="15">
        <v>34</v>
      </c>
      <c r="D81" s="1092"/>
    </row>
    <row r="82" spans="1:20">
      <c r="A82" s="5">
        <v>304</v>
      </c>
      <c r="B82" s="13" t="s">
        <v>68</v>
      </c>
      <c r="C82" s="15">
        <v>23</v>
      </c>
      <c r="D82" s="1092"/>
    </row>
    <row r="83" spans="1:20">
      <c r="A83" s="5">
        <v>304</v>
      </c>
      <c r="B83" s="13" t="s">
        <v>29</v>
      </c>
      <c r="C83" s="15">
        <v>0</v>
      </c>
      <c r="D83" s="1092"/>
    </row>
    <row r="84" spans="1:20" s="12" customFormat="1">
      <c r="A84" s="8">
        <v>304</v>
      </c>
      <c r="B84" s="9" t="s">
        <v>30</v>
      </c>
      <c r="C84" s="11">
        <v>4002</v>
      </c>
      <c r="D84" s="1092"/>
      <c r="E84" s="24"/>
      <c r="F84" s="24"/>
      <c r="G84" s="24"/>
      <c r="H84" s="24"/>
      <c r="I84" s="24"/>
      <c r="J84" s="24"/>
      <c r="K84" s="24"/>
      <c r="L84" s="24"/>
      <c r="M84" s="24"/>
      <c r="N84" s="24"/>
      <c r="O84" s="24"/>
      <c r="P84" s="24"/>
      <c r="Q84" s="24"/>
      <c r="R84" s="24"/>
      <c r="S84" s="24"/>
      <c r="T84" s="24"/>
    </row>
    <row r="85" spans="1:20">
      <c r="A85" s="5">
        <v>304</v>
      </c>
      <c r="B85" s="13" t="s">
        <v>22</v>
      </c>
      <c r="C85" s="15" t="s">
        <v>1884</v>
      </c>
      <c r="D85" s="1092"/>
    </row>
    <row r="86" spans="1:20">
      <c r="A86" s="5">
        <v>304</v>
      </c>
      <c r="B86" s="13" t="s">
        <v>21</v>
      </c>
      <c r="C86" s="15">
        <v>15000</v>
      </c>
      <c r="D86" s="1092"/>
    </row>
    <row r="87" spans="1:20">
      <c r="A87" s="5">
        <v>304</v>
      </c>
      <c r="B87" s="13" t="s">
        <v>31</v>
      </c>
      <c r="C87" s="15">
        <v>0</v>
      </c>
      <c r="D87" s="1092"/>
    </row>
    <row r="88" spans="1:20">
      <c r="A88" s="5">
        <v>304</v>
      </c>
      <c r="B88" s="13" t="s">
        <v>32</v>
      </c>
      <c r="C88" s="15"/>
      <c r="D88" s="1092"/>
    </row>
    <row r="89" spans="1:20">
      <c r="A89" s="5">
        <v>304</v>
      </c>
      <c r="B89" s="13" t="s">
        <v>33</v>
      </c>
      <c r="C89" s="15">
        <v>0</v>
      </c>
      <c r="D89" s="1092"/>
    </row>
    <row r="90" spans="1:20">
      <c r="A90" s="5">
        <v>304</v>
      </c>
      <c r="B90" s="13" t="s">
        <v>34</v>
      </c>
      <c r="C90" s="15">
        <v>1</v>
      </c>
      <c r="D90" s="1092"/>
    </row>
    <row r="91" spans="1:20">
      <c r="A91" s="5">
        <v>304</v>
      </c>
      <c r="B91" s="13" t="s">
        <v>35</v>
      </c>
      <c r="C91" s="15">
        <v>20210629</v>
      </c>
      <c r="D91" s="1092"/>
    </row>
    <row r="92" spans="1:20">
      <c r="A92" s="5">
        <v>304</v>
      </c>
      <c r="B92" s="13" t="s">
        <v>36</v>
      </c>
      <c r="C92" s="18" t="s">
        <v>1910</v>
      </c>
      <c r="D92" s="1092"/>
    </row>
    <row r="93" spans="1:20">
      <c r="A93" s="5">
        <v>304</v>
      </c>
      <c r="B93" s="13" t="s">
        <v>119</v>
      </c>
      <c r="C93" s="16" t="s">
        <v>1259</v>
      </c>
      <c r="D93" s="1092"/>
    </row>
    <row r="94" spans="1:20">
      <c r="A94" s="5">
        <v>304</v>
      </c>
      <c r="B94" s="13" t="s">
        <v>121</v>
      </c>
      <c r="C94" s="18">
        <v>0</v>
      </c>
      <c r="D94" s="1092"/>
    </row>
    <row r="95" spans="1:20">
      <c r="A95" s="5">
        <v>304</v>
      </c>
      <c r="B95" s="13" t="s">
        <v>122</v>
      </c>
      <c r="C95" s="18">
        <v>0</v>
      </c>
      <c r="D95" s="1092"/>
    </row>
    <row r="96" spans="1:20" s="12" customFormat="1">
      <c r="A96" s="8">
        <v>301</v>
      </c>
      <c r="B96" s="9" t="s">
        <v>30</v>
      </c>
      <c r="C96" s="11">
        <v>4002</v>
      </c>
      <c r="D96" s="1092"/>
      <c r="E96" s="24"/>
      <c r="F96" s="24"/>
      <c r="G96" s="24"/>
      <c r="H96" s="24"/>
      <c r="I96" s="24"/>
      <c r="J96" s="24"/>
      <c r="K96" s="24"/>
      <c r="L96" s="24"/>
      <c r="M96" s="24"/>
      <c r="N96" s="24"/>
      <c r="O96" s="24"/>
      <c r="P96" s="24"/>
      <c r="Q96" s="24"/>
      <c r="R96" s="24"/>
      <c r="S96" s="24"/>
    </row>
    <row r="97" spans="1:20">
      <c r="A97" s="5">
        <v>301</v>
      </c>
      <c r="B97" s="13" t="s">
        <v>41</v>
      </c>
      <c r="C97" s="15">
        <v>2</v>
      </c>
      <c r="D97" s="1092"/>
      <c r="T97" s="2"/>
    </row>
    <row r="98" spans="1:20">
      <c r="A98" s="5">
        <v>301</v>
      </c>
      <c r="B98" s="13" t="s">
        <v>32</v>
      </c>
      <c r="C98" s="15"/>
      <c r="D98" s="1092"/>
      <c r="T98" s="2"/>
    </row>
    <row r="99" spans="1:20">
      <c r="A99" s="5">
        <v>301</v>
      </c>
      <c r="B99" s="13" t="s">
        <v>42</v>
      </c>
      <c r="C99" s="15" t="s">
        <v>46</v>
      </c>
      <c r="D99" s="1092"/>
      <c r="T99" s="2"/>
    </row>
    <row r="100" spans="1:20">
      <c r="A100" s="5">
        <v>301</v>
      </c>
      <c r="B100" s="13" t="s">
        <v>47</v>
      </c>
      <c r="C100" s="15">
        <v>1</v>
      </c>
      <c r="D100" s="1092"/>
      <c r="T100" s="2"/>
    </row>
    <row r="101" spans="1:20">
      <c r="A101" s="5">
        <v>301</v>
      </c>
      <c r="B101" s="13" t="s">
        <v>48</v>
      </c>
      <c r="C101" s="15" t="s">
        <v>49</v>
      </c>
      <c r="D101" s="1092"/>
      <c r="T101" s="2"/>
    </row>
    <row r="102" spans="1:20">
      <c r="A102" s="5">
        <v>301</v>
      </c>
      <c r="B102" s="13" t="s">
        <v>55</v>
      </c>
      <c r="C102" s="15">
        <v>0</v>
      </c>
      <c r="D102" s="1092"/>
      <c r="T102" s="2"/>
    </row>
    <row r="103" spans="1:20">
      <c r="A103" s="5">
        <v>301</v>
      </c>
      <c r="B103" s="13" t="s">
        <v>56</v>
      </c>
      <c r="C103" s="15" t="s">
        <v>57</v>
      </c>
      <c r="D103" s="1092"/>
      <c r="T103" s="2"/>
    </row>
    <row r="104" spans="1:20">
      <c r="A104" s="5">
        <v>301</v>
      </c>
      <c r="B104" s="13" t="s">
        <v>60</v>
      </c>
      <c r="C104" s="15">
        <v>7</v>
      </c>
      <c r="D104" s="1092"/>
      <c r="T104" s="2"/>
    </row>
    <row r="105" spans="1:20">
      <c r="A105" s="5">
        <v>301</v>
      </c>
      <c r="B105" s="13" t="s">
        <v>34</v>
      </c>
      <c r="C105" s="15">
        <v>1</v>
      </c>
      <c r="D105" s="1092"/>
      <c r="T105" s="2"/>
    </row>
    <row r="106" spans="1:20">
      <c r="A106" s="5">
        <v>301</v>
      </c>
      <c r="B106" s="13" t="s">
        <v>123</v>
      </c>
      <c r="C106" s="15" t="s">
        <v>57</v>
      </c>
      <c r="D106" s="1092"/>
      <c r="T106" s="2"/>
    </row>
    <row r="107" spans="1:20">
      <c r="A107" s="5">
        <v>302</v>
      </c>
      <c r="B107" s="13" t="s">
        <v>26</v>
      </c>
      <c r="C107" s="15">
        <v>12</v>
      </c>
      <c r="D107" s="1092"/>
      <c r="T107" s="2"/>
    </row>
    <row r="108" spans="1:20">
      <c r="A108" s="5">
        <v>302</v>
      </c>
      <c r="B108" s="13" t="s">
        <v>27</v>
      </c>
      <c r="C108" s="15">
        <v>34</v>
      </c>
      <c r="D108" s="1092"/>
      <c r="T108" s="2"/>
    </row>
    <row r="109" spans="1:20">
      <c r="A109" s="5">
        <v>302</v>
      </c>
      <c r="B109" s="13" t="s">
        <v>68</v>
      </c>
      <c r="C109" s="15">
        <v>23</v>
      </c>
      <c r="D109" s="1092"/>
      <c r="T109" s="2"/>
    </row>
    <row r="110" spans="1:20">
      <c r="A110" s="5">
        <v>302</v>
      </c>
      <c r="B110" s="13" t="s">
        <v>29</v>
      </c>
      <c r="C110" s="15">
        <v>0</v>
      </c>
      <c r="D110" s="1092"/>
      <c r="T110" s="2"/>
    </row>
    <row r="111" spans="1:20" s="12" customFormat="1">
      <c r="A111" s="8">
        <v>302</v>
      </c>
      <c r="B111" s="9" t="s">
        <v>30</v>
      </c>
      <c r="C111" s="11">
        <v>4002</v>
      </c>
      <c r="D111" s="1092"/>
      <c r="E111" s="24"/>
      <c r="F111" s="24"/>
      <c r="G111" s="24"/>
      <c r="H111" s="24"/>
      <c r="I111" s="24"/>
      <c r="J111" s="24"/>
      <c r="K111" s="24"/>
      <c r="L111" s="24"/>
      <c r="M111" s="24"/>
      <c r="N111" s="24"/>
      <c r="O111" s="24"/>
      <c r="P111" s="24"/>
      <c r="Q111" s="24"/>
      <c r="R111" s="24"/>
      <c r="S111" s="24"/>
    </row>
    <row r="112" spans="1:20">
      <c r="A112" s="5">
        <v>302</v>
      </c>
      <c r="B112" s="13" t="s">
        <v>69</v>
      </c>
      <c r="C112" s="15">
        <v>50</v>
      </c>
      <c r="D112" s="1092"/>
      <c r="T112" s="2"/>
    </row>
    <row r="113" spans="1:20">
      <c r="A113" s="5">
        <v>302</v>
      </c>
      <c r="B113" s="13" t="s">
        <v>31</v>
      </c>
      <c r="C113" s="15">
        <v>1</v>
      </c>
      <c r="D113" s="1092"/>
      <c r="T113" s="2"/>
    </row>
    <row r="114" spans="1:20">
      <c r="A114" s="5">
        <v>302</v>
      </c>
      <c r="B114" s="13" t="s">
        <v>70</v>
      </c>
      <c r="C114" s="15">
        <v>0</v>
      </c>
      <c r="D114" s="1092"/>
      <c r="T114" s="2"/>
    </row>
    <row r="115" spans="1:20">
      <c r="A115" s="5">
        <v>302</v>
      </c>
      <c r="B115" s="13" t="s">
        <v>71</v>
      </c>
      <c r="C115" s="15">
        <v>0</v>
      </c>
      <c r="D115" s="1092"/>
      <c r="T115" s="2"/>
    </row>
    <row r="116" spans="1:20">
      <c r="A116" s="5">
        <v>302</v>
      </c>
      <c r="B116" s="13" t="s">
        <v>72</v>
      </c>
      <c r="C116" s="15">
        <v>0</v>
      </c>
      <c r="D116" s="1092"/>
      <c r="T116" s="2"/>
    </row>
    <row r="117" spans="1:20">
      <c r="A117" s="5">
        <v>302</v>
      </c>
      <c r="B117" s="13" t="s">
        <v>73</v>
      </c>
      <c r="C117" s="15">
        <v>1</v>
      </c>
      <c r="D117" s="1092"/>
      <c r="T117" s="2"/>
    </row>
    <row r="118" spans="1:20">
      <c r="A118" s="5">
        <v>302</v>
      </c>
      <c r="B118" s="13" t="s">
        <v>74</v>
      </c>
      <c r="C118" s="15">
        <v>1</v>
      </c>
      <c r="D118" s="1092"/>
      <c r="T118" s="2"/>
    </row>
    <row r="119" spans="1:20">
      <c r="A119" s="5">
        <v>302</v>
      </c>
      <c r="B119" s="13" t="s">
        <v>75</v>
      </c>
      <c r="C119" s="15">
        <v>1</v>
      </c>
      <c r="D119" s="1092"/>
      <c r="T119" s="2"/>
    </row>
    <row r="120" spans="1:20">
      <c r="A120" s="5">
        <v>302</v>
      </c>
      <c r="B120" s="13" t="s">
        <v>42</v>
      </c>
      <c r="C120" s="15" t="s">
        <v>46</v>
      </c>
      <c r="D120" s="1092"/>
      <c r="T120" s="2"/>
    </row>
    <row r="121" spans="1:20">
      <c r="A121" s="5">
        <v>302</v>
      </c>
      <c r="B121" s="13" t="s">
        <v>77</v>
      </c>
      <c r="C121" s="15" t="s">
        <v>124</v>
      </c>
      <c r="D121" s="1092"/>
      <c r="T121" s="2"/>
    </row>
    <row r="122" spans="1:20">
      <c r="A122" s="5">
        <v>302</v>
      </c>
      <c r="B122" s="13" t="s">
        <v>89</v>
      </c>
      <c r="C122" s="15" t="s">
        <v>125</v>
      </c>
      <c r="D122" s="1092"/>
      <c r="T122" s="2"/>
    </row>
    <row r="123" spans="1:20">
      <c r="A123" s="5">
        <v>302</v>
      </c>
      <c r="B123" s="13" t="s">
        <v>101</v>
      </c>
      <c r="C123" s="15" t="s">
        <v>76</v>
      </c>
      <c r="D123" s="1092"/>
      <c r="T123" s="2"/>
    </row>
    <row r="124" spans="1:20">
      <c r="A124" s="5">
        <v>302</v>
      </c>
      <c r="B124" s="13" t="s">
        <v>126</v>
      </c>
      <c r="C124" s="15" t="s">
        <v>46</v>
      </c>
      <c r="D124" s="1092"/>
      <c r="T124" s="2"/>
    </row>
    <row r="125" spans="1:20">
      <c r="A125" s="5">
        <v>302</v>
      </c>
      <c r="B125" s="13" t="s">
        <v>104</v>
      </c>
      <c r="C125" s="15">
        <v>1</v>
      </c>
      <c r="D125" s="1092"/>
      <c r="T125" s="2"/>
    </row>
    <row r="126" spans="1:20">
      <c r="A126" s="5">
        <v>302</v>
      </c>
      <c r="B126" s="13" t="s">
        <v>127</v>
      </c>
      <c r="C126" s="15">
        <v>1</v>
      </c>
      <c r="D126" s="1093"/>
      <c r="T126" s="2"/>
    </row>
    <row r="129" spans="1:20" ht="18">
      <c r="A129" s="1095" t="s">
        <v>1915</v>
      </c>
      <c r="B129" s="1095"/>
      <c r="C129" s="1095"/>
    </row>
    <row r="130" spans="1:20">
      <c r="A130" s="1094" t="s">
        <v>128</v>
      </c>
      <c r="B130" s="1094"/>
      <c r="C130" s="25"/>
    </row>
    <row r="131" spans="1:20">
      <c r="A131" s="1089" t="s">
        <v>3</v>
      </c>
      <c r="B131" s="1096" t="s">
        <v>117</v>
      </c>
      <c r="C131" s="1098" t="s">
        <v>1220</v>
      </c>
      <c r="D131" s="1099"/>
      <c r="E131" s="1098" t="s">
        <v>130</v>
      </c>
      <c r="F131" s="1099"/>
      <c r="G131" s="857" t="s">
        <v>1222</v>
      </c>
      <c r="H131" s="858"/>
      <c r="I131" s="2"/>
      <c r="J131" s="2"/>
      <c r="K131" s="2"/>
      <c r="L131" s="2"/>
      <c r="M131" s="2"/>
      <c r="N131" s="2"/>
      <c r="O131" s="2"/>
      <c r="P131" s="2"/>
      <c r="Q131" s="2"/>
      <c r="R131" s="2"/>
      <c r="S131" s="2"/>
      <c r="T131" s="2"/>
    </row>
    <row r="132" spans="1:20" ht="42.75">
      <c r="A132" s="1089"/>
      <c r="B132" s="1097"/>
      <c r="C132" s="5" t="s">
        <v>15</v>
      </c>
      <c r="D132" s="411" t="s">
        <v>1040</v>
      </c>
      <c r="E132" s="5" t="s">
        <v>15</v>
      </c>
      <c r="F132" s="411" t="s">
        <v>1040</v>
      </c>
      <c r="G132" s="7" t="s">
        <v>15</v>
      </c>
      <c r="H132" s="411" t="s">
        <v>1040</v>
      </c>
      <c r="I132" s="2"/>
      <c r="J132" s="2"/>
      <c r="K132" s="2"/>
      <c r="L132" s="2"/>
      <c r="M132" s="2"/>
      <c r="N132" s="2"/>
      <c r="O132" s="2"/>
      <c r="P132" s="2"/>
      <c r="Q132" s="2"/>
      <c r="R132" s="2"/>
      <c r="S132" s="2"/>
      <c r="T132" s="2"/>
    </row>
    <row r="133" spans="1:20">
      <c r="A133" s="8">
        <v>303</v>
      </c>
      <c r="B133" s="9" t="s">
        <v>16</v>
      </c>
      <c r="C133" s="11">
        <v>38144340</v>
      </c>
      <c r="D133" s="1100"/>
      <c r="E133" s="11">
        <v>8062933</v>
      </c>
      <c r="F133" s="1100"/>
      <c r="G133" s="10">
        <v>4294903765</v>
      </c>
      <c r="H133" s="1091"/>
      <c r="I133" s="2"/>
      <c r="J133" s="2"/>
      <c r="K133" s="2"/>
      <c r="L133" s="2"/>
      <c r="M133" s="2"/>
      <c r="N133" s="2"/>
      <c r="O133" s="2"/>
      <c r="P133" s="2"/>
      <c r="Q133" s="2"/>
      <c r="R133" s="2"/>
      <c r="S133" s="2"/>
      <c r="T133" s="2"/>
    </row>
    <row r="134" spans="1:20">
      <c r="A134" s="5">
        <v>303</v>
      </c>
      <c r="B134" s="13" t="s">
        <v>17</v>
      </c>
      <c r="C134" s="15" t="s">
        <v>1911</v>
      </c>
      <c r="D134" s="1101"/>
      <c r="E134" s="15" t="s">
        <v>1912</v>
      </c>
      <c r="F134" s="1101"/>
      <c r="G134" s="14" t="s">
        <v>1293</v>
      </c>
      <c r="H134" s="1092"/>
      <c r="I134" s="2"/>
      <c r="J134" s="2"/>
      <c r="K134" s="2"/>
      <c r="L134" s="2"/>
      <c r="M134" s="2"/>
      <c r="N134" s="2"/>
      <c r="O134" s="2"/>
      <c r="P134" s="2"/>
      <c r="Q134" s="2"/>
      <c r="R134" s="2"/>
      <c r="S134" s="2"/>
      <c r="T134" s="2"/>
    </row>
    <row r="135" spans="1:20">
      <c r="A135" s="5">
        <v>303</v>
      </c>
      <c r="B135" s="13" t="s">
        <v>18</v>
      </c>
      <c r="C135" s="15">
        <v>1</v>
      </c>
      <c r="D135" s="1101"/>
      <c r="E135" s="15">
        <v>1</v>
      </c>
      <c r="F135" s="1101"/>
      <c r="G135" s="14">
        <v>11</v>
      </c>
      <c r="H135" s="1092"/>
      <c r="I135" s="2"/>
      <c r="J135" s="2"/>
      <c r="K135" s="2"/>
      <c r="L135" s="2"/>
      <c r="M135" s="2"/>
      <c r="N135" s="2"/>
      <c r="O135" s="2"/>
      <c r="P135" s="2"/>
      <c r="Q135" s="2"/>
      <c r="R135" s="2"/>
      <c r="S135" s="2"/>
      <c r="T135" s="2"/>
    </row>
    <row r="136" spans="1:20">
      <c r="A136" s="5">
        <v>303</v>
      </c>
      <c r="B136" s="13" t="s">
        <v>19</v>
      </c>
      <c r="C136" s="15">
        <v>2</v>
      </c>
      <c r="D136" s="1101"/>
      <c r="E136" s="15">
        <v>2</v>
      </c>
      <c r="F136" s="1101"/>
      <c r="G136" s="14">
        <v>2</v>
      </c>
      <c r="H136" s="1092"/>
      <c r="I136" s="2"/>
      <c r="J136" s="2"/>
      <c r="K136" s="2"/>
      <c r="L136" s="2"/>
      <c r="M136" s="2"/>
      <c r="N136" s="2"/>
      <c r="O136" s="2"/>
      <c r="P136" s="2"/>
      <c r="Q136" s="2"/>
      <c r="R136" s="2"/>
      <c r="S136" s="2"/>
      <c r="T136" s="2"/>
    </row>
    <row r="137" spans="1:20">
      <c r="A137" s="5">
        <v>303</v>
      </c>
      <c r="B137" s="13" t="s">
        <v>20</v>
      </c>
      <c r="C137" s="15">
        <v>0</v>
      </c>
      <c r="D137" s="1101"/>
      <c r="E137" s="15">
        <v>0</v>
      </c>
      <c r="F137" s="1101"/>
      <c r="G137" s="14">
        <v>2</v>
      </c>
      <c r="H137" s="1092"/>
      <c r="I137" s="2"/>
      <c r="J137" s="2"/>
      <c r="K137" s="2"/>
      <c r="L137" s="2"/>
      <c r="M137" s="2"/>
      <c r="N137" s="2"/>
      <c r="O137" s="2"/>
      <c r="P137" s="2"/>
      <c r="Q137" s="2"/>
      <c r="R137" s="2"/>
      <c r="S137" s="2"/>
      <c r="T137" s="2"/>
    </row>
    <row r="138" spans="1:20">
      <c r="A138" s="5">
        <v>303</v>
      </c>
      <c r="B138" s="13" t="s">
        <v>21</v>
      </c>
      <c r="C138" s="26">
        <v>275</v>
      </c>
      <c r="D138" s="1101"/>
      <c r="E138" s="27">
        <v>77.5</v>
      </c>
      <c r="F138" s="1101"/>
      <c r="G138" s="17">
        <v>1</v>
      </c>
      <c r="H138" s="1092"/>
      <c r="I138" s="2"/>
      <c r="J138" s="2"/>
      <c r="K138" s="2"/>
      <c r="L138" s="2"/>
      <c r="M138" s="2"/>
      <c r="N138" s="2"/>
      <c r="O138" s="2"/>
      <c r="P138" s="2"/>
      <c r="Q138" s="2"/>
      <c r="R138" s="2"/>
      <c r="S138" s="2"/>
      <c r="T138" s="2"/>
    </row>
    <row r="139" spans="1:20">
      <c r="A139" s="5">
        <v>303</v>
      </c>
      <c r="B139" s="13" t="s">
        <v>22</v>
      </c>
      <c r="C139" s="15">
        <v>20210629</v>
      </c>
      <c r="D139" s="1101"/>
      <c r="E139" s="15">
        <v>20220629</v>
      </c>
      <c r="F139" s="1101"/>
      <c r="G139" s="14">
        <v>20210929</v>
      </c>
      <c r="H139" s="1092"/>
      <c r="I139" s="2"/>
      <c r="J139" s="2"/>
      <c r="K139" s="2"/>
      <c r="L139" s="2"/>
      <c r="M139" s="2"/>
      <c r="N139" s="2"/>
      <c r="O139" s="2"/>
      <c r="P139" s="2"/>
      <c r="Q139" s="2"/>
      <c r="R139" s="2"/>
      <c r="S139" s="2"/>
      <c r="T139" s="2"/>
    </row>
    <row r="140" spans="1:20">
      <c r="A140" s="5">
        <v>303</v>
      </c>
      <c r="B140" s="13" t="s">
        <v>23</v>
      </c>
      <c r="C140" s="15">
        <v>2</v>
      </c>
      <c r="D140" s="1101"/>
      <c r="E140" s="15">
        <v>2</v>
      </c>
      <c r="F140" s="1101"/>
      <c r="G140" s="14">
        <v>0</v>
      </c>
      <c r="H140" s="1092"/>
      <c r="I140" s="2"/>
      <c r="J140" s="2"/>
      <c r="K140" s="2"/>
      <c r="L140" s="2"/>
      <c r="M140" s="2"/>
      <c r="N140" s="2"/>
      <c r="O140" s="2"/>
      <c r="P140" s="2"/>
      <c r="Q140" s="2"/>
      <c r="R140" s="2"/>
      <c r="S140" s="2"/>
      <c r="T140" s="2"/>
    </row>
    <row r="141" spans="1:20">
      <c r="A141" s="5">
        <v>303</v>
      </c>
      <c r="B141" s="13" t="s">
        <v>24</v>
      </c>
      <c r="C141" s="15">
        <v>1</v>
      </c>
      <c r="D141" s="1101"/>
      <c r="E141" s="15">
        <v>2</v>
      </c>
      <c r="F141" s="1101"/>
      <c r="G141" s="14">
        <v>0</v>
      </c>
      <c r="H141" s="1092"/>
      <c r="I141" s="2"/>
      <c r="J141" s="2"/>
      <c r="K141" s="2"/>
      <c r="L141" s="2"/>
      <c r="M141" s="2"/>
      <c r="N141" s="2"/>
      <c r="O141" s="2"/>
      <c r="P141" s="2"/>
      <c r="Q141" s="2"/>
      <c r="R141" s="2"/>
      <c r="S141" s="2"/>
      <c r="T141" s="2"/>
    </row>
    <row r="142" spans="1:20">
      <c r="A142" s="8">
        <v>304</v>
      </c>
      <c r="B142" s="9" t="s">
        <v>25</v>
      </c>
      <c r="C142" s="11">
        <v>38144340</v>
      </c>
      <c r="D142" s="1101"/>
      <c r="E142" s="11">
        <v>8062933</v>
      </c>
      <c r="F142" s="1101"/>
      <c r="G142" s="10">
        <v>4294903765</v>
      </c>
      <c r="H142" s="1092"/>
      <c r="I142" s="2"/>
      <c r="J142" s="2"/>
      <c r="K142" s="2"/>
      <c r="L142" s="2"/>
      <c r="M142" s="2"/>
      <c r="N142" s="2"/>
      <c r="O142" s="2"/>
      <c r="P142" s="2"/>
      <c r="Q142" s="2"/>
      <c r="R142" s="2"/>
      <c r="S142" s="2"/>
      <c r="T142" s="2"/>
    </row>
    <row r="143" spans="1:20">
      <c r="A143" s="5">
        <v>304</v>
      </c>
      <c r="B143" s="13" t="s">
        <v>17</v>
      </c>
      <c r="C143" s="15" t="s">
        <v>1911</v>
      </c>
      <c r="D143" s="1101"/>
      <c r="E143" s="15" t="s">
        <v>1912</v>
      </c>
      <c r="F143" s="1101"/>
      <c r="G143" s="14" t="s">
        <v>1293</v>
      </c>
      <c r="H143" s="1092"/>
      <c r="I143" s="2"/>
      <c r="J143"/>
      <c r="K143"/>
      <c r="L143"/>
      <c r="M143"/>
      <c r="N143"/>
      <c r="O143"/>
      <c r="P143"/>
      <c r="Q143" s="2"/>
      <c r="R143" s="2"/>
      <c r="S143" s="2"/>
      <c r="T143" s="2"/>
    </row>
    <row r="144" spans="1:20">
      <c r="A144" s="5">
        <v>304</v>
      </c>
      <c r="B144" s="13" t="s">
        <v>26</v>
      </c>
      <c r="C144" s="15">
        <v>12</v>
      </c>
      <c r="D144" s="1101"/>
      <c r="E144" s="15">
        <v>12</v>
      </c>
      <c r="F144" s="1101"/>
      <c r="G144" s="14">
        <v>12</v>
      </c>
      <c r="H144" s="1092"/>
      <c r="I144" s="2"/>
      <c r="J144" s="2"/>
      <c r="K144" s="2"/>
      <c r="L144" s="2"/>
      <c r="M144" s="2"/>
      <c r="N144" s="2"/>
      <c r="O144" s="2"/>
      <c r="P144" s="2"/>
      <c r="Q144" s="2"/>
      <c r="R144" s="2"/>
      <c r="S144" s="2"/>
      <c r="T144" s="2"/>
    </row>
    <row r="145" spans="1:20">
      <c r="A145" s="5">
        <v>304</v>
      </c>
      <c r="B145" s="13" t="s">
        <v>27</v>
      </c>
      <c r="C145" s="15">
        <v>20</v>
      </c>
      <c r="D145" s="1101"/>
      <c r="E145" s="15">
        <v>20</v>
      </c>
      <c r="F145" s="1101"/>
      <c r="G145" s="14">
        <v>20</v>
      </c>
      <c r="H145" s="1092"/>
      <c r="I145" s="2"/>
      <c r="J145" s="2"/>
      <c r="K145" s="2"/>
      <c r="L145" s="2"/>
      <c r="M145" s="2"/>
      <c r="N145" s="2"/>
      <c r="O145" s="2"/>
      <c r="P145" s="2"/>
      <c r="Q145" s="2"/>
      <c r="R145" s="2"/>
      <c r="S145" s="2"/>
      <c r="T145" s="2"/>
    </row>
    <row r="146" spans="1:20">
      <c r="A146" s="5">
        <v>304</v>
      </c>
      <c r="B146" s="13" t="s">
        <v>68</v>
      </c>
      <c r="C146" s="15">
        <v>6</v>
      </c>
      <c r="D146" s="1101"/>
      <c r="E146" s="15">
        <v>7</v>
      </c>
      <c r="F146" s="1101"/>
      <c r="G146" s="14">
        <v>250</v>
      </c>
      <c r="H146" s="1092"/>
      <c r="I146" s="2"/>
      <c r="J146" s="2"/>
      <c r="K146" s="2"/>
      <c r="L146" s="2"/>
      <c r="M146" s="2"/>
      <c r="N146" s="2"/>
      <c r="O146" s="2"/>
      <c r="P146" s="2"/>
      <c r="Q146" s="2"/>
      <c r="R146" s="2"/>
      <c r="S146" s="2"/>
      <c r="T146" s="2"/>
    </row>
    <row r="147" spans="1:20">
      <c r="A147" s="5">
        <v>304</v>
      </c>
      <c r="B147" s="13" t="s">
        <v>29</v>
      </c>
      <c r="C147" s="15">
        <v>0</v>
      </c>
      <c r="D147" s="1101"/>
      <c r="E147" s="15">
        <v>0</v>
      </c>
      <c r="F147" s="1101"/>
      <c r="G147" s="14">
        <v>0</v>
      </c>
      <c r="H147" s="1092"/>
      <c r="I147" s="2"/>
      <c r="J147" s="2"/>
      <c r="K147" s="2"/>
      <c r="L147" s="2"/>
      <c r="M147" s="2"/>
      <c r="N147" s="2"/>
      <c r="O147" s="2"/>
      <c r="P147" s="2"/>
      <c r="Q147" s="2"/>
      <c r="R147" s="2"/>
      <c r="S147" s="2"/>
      <c r="T147" s="2"/>
    </row>
    <row r="148" spans="1:20">
      <c r="A148" s="8">
        <v>304</v>
      </c>
      <c r="B148" s="9" t="s">
        <v>30</v>
      </c>
      <c r="C148" s="11">
        <v>2388</v>
      </c>
      <c r="D148" s="1101"/>
      <c r="E148" s="11">
        <v>2005</v>
      </c>
      <c r="F148" s="1101"/>
      <c r="G148" s="10">
        <v>2005</v>
      </c>
      <c r="H148" s="1092"/>
      <c r="I148" s="2"/>
      <c r="J148" s="2"/>
      <c r="K148" s="2"/>
      <c r="L148" s="2"/>
      <c r="M148" s="2"/>
      <c r="N148" s="2"/>
      <c r="O148" s="2"/>
      <c r="P148" s="2"/>
      <c r="Q148" s="2"/>
      <c r="R148" s="2"/>
      <c r="S148" s="2"/>
      <c r="T148" s="2"/>
    </row>
    <row r="149" spans="1:20">
      <c r="A149" s="5">
        <v>304</v>
      </c>
      <c r="B149" s="13" t="s">
        <v>22</v>
      </c>
      <c r="C149" s="15" t="s">
        <v>1884</v>
      </c>
      <c r="D149" s="1101"/>
      <c r="E149" s="15" t="s">
        <v>1913</v>
      </c>
      <c r="F149" s="1101"/>
      <c r="G149" s="14" t="s">
        <v>1916</v>
      </c>
      <c r="H149" s="1092"/>
      <c r="I149" s="2"/>
      <c r="J149" s="2"/>
      <c r="K149" s="2"/>
      <c r="L149" s="2"/>
      <c r="M149" s="2"/>
      <c r="N149" s="2"/>
      <c r="O149" s="2"/>
      <c r="P149" s="2"/>
      <c r="Q149" s="2"/>
      <c r="R149" s="2"/>
      <c r="S149" s="2"/>
      <c r="T149" s="2"/>
    </row>
    <row r="150" spans="1:20">
      <c r="A150" s="5">
        <v>304</v>
      </c>
      <c r="B150" s="13" t="s">
        <v>21</v>
      </c>
      <c r="C150" s="27">
        <v>275</v>
      </c>
      <c r="D150" s="1101"/>
      <c r="E150" s="27">
        <v>77.5</v>
      </c>
      <c r="F150" s="1101"/>
      <c r="G150" s="17">
        <v>1</v>
      </c>
      <c r="H150" s="1092"/>
      <c r="I150" s="2"/>
      <c r="J150" s="2"/>
      <c r="K150" s="2"/>
      <c r="L150" s="2"/>
      <c r="M150" s="2"/>
      <c r="N150" s="2"/>
      <c r="O150" s="2"/>
      <c r="P150" s="2"/>
      <c r="Q150" s="2"/>
      <c r="R150" s="2"/>
      <c r="S150" s="2"/>
      <c r="T150" s="2"/>
    </row>
    <row r="151" spans="1:20">
      <c r="A151" s="5">
        <v>304</v>
      </c>
      <c r="B151" s="13" t="s">
        <v>31</v>
      </c>
      <c r="C151" s="15">
        <v>0</v>
      </c>
      <c r="D151" s="1101"/>
      <c r="E151" s="23">
        <v>0</v>
      </c>
      <c r="F151" s="1101"/>
      <c r="G151" s="17">
        <v>0</v>
      </c>
      <c r="H151" s="1092"/>
      <c r="I151" s="2"/>
      <c r="J151" s="2"/>
      <c r="K151" s="2"/>
      <c r="L151" s="2"/>
      <c r="M151" s="2"/>
      <c r="N151" s="2"/>
      <c r="O151" s="2"/>
      <c r="P151" s="2"/>
      <c r="Q151" s="2"/>
      <c r="R151" s="2"/>
      <c r="S151" s="2"/>
      <c r="T151" s="2"/>
    </row>
    <row r="152" spans="1:20">
      <c r="A152" s="5">
        <v>304</v>
      </c>
      <c r="B152" s="13" t="s">
        <v>32</v>
      </c>
      <c r="C152" s="15"/>
      <c r="D152" s="1101"/>
      <c r="E152" s="15"/>
      <c r="F152" s="1101"/>
      <c r="G152" s="14"/>
      <c r="H152" s="1092"/>
      <c r="I152" s="2"/>
      <c r="J152" s="2"/>
      <c r="K152" s="2"/>
      <c r="L152" s="2"/>
      <c r="M152" s="2"/>
      <c r="N152" s="2"/>
      <c r="O152" s="2"/>
      <c r="P152" s="2"/>
      <c r="Q152" s="2"/>
      <c r="R152" s="2"/>
      <c r="S152" s="2"/>
      <c r="T152" s="2"/>
    </row>
    <row r="153" spans="1:20">
      <c r="A153" s="5">
        <v>304</v>
      </c>
      <c r="B153" s="13" t="s">
        <v>33</v>
      </c>
      <c r="C153" s="15">
        <v>1</v>
      </c>
      <c r="D153" s="1101"/>
      <c r="E153" s="15">
        <v>1</v>
      </c>
      <c r="F153" s="1101"/>
      <c r="G153" s="14">
        <v>1</v>
      </c>
      <c r="H153" s="1092"/>
      <c r="I153" s="2"/>
      <c r="J153" s="2"/>
      <c r="K153" s="2"/>
      <c r="L153" s="2"/>
      <c r="M153" s="2"/>
      <c r="N153" s="2"/>
      <c r="O153" s="2"/>
      <c r="P153" s="2"/>
      <c r="Q153" s="2"/>
      <c r="R153" s="2"/>
      <c r="S153" s="2"/>
      <c r="T153" s="2"/>
    </row>
    <row r="154" spans="1:20">
      <c r="A154" s="5">
        <v>304</v>
      </c>
      <c r="B154" s="13" t="s">
        <v>34</v>
      </c>
      <c r="C154" s="15">
        <v>0</v>
      </c>
      <c r="D154" s="1101"/>
      <c r="E154" s="15">
        <v>0</v>
      </c>
      <c r="F154" s="1101"/>
      <c r="G154" s="14">
        <v>0</v>
      </c>
      <c r="H154" s="1092"/>
      <c r="I154" s="2"/>
      <c r="J154" s="2"/>
      <c r="K154" s="2"/>
      <c r="L154" s="2"/>
      <c r="M154" s="2"/>
      <c r="N154" s="2"/>
      <c r="O154" s="2"/>
      <c r="P154" s="2"/>
      <c r="Q154" s="2"/>
      <c r="R154" s="2"/>
      <c r="S154" s="2"/>
      <c r="T154" s="2"/>
    </row>
    <row r="155" spans="1:20">
      <c r="A155" s="5">
        <v>304</v>
      </c>
      <c r="B155" s="13" t="s">
        <v>35</v>
      </c>
      <c r="C155" s="15">
        <v>20210629</v>
      </c>
      <c r="D155" s="1101"/>
      <c r="E155" s="15">
        <v>20220629</v>
      </c>
      <c r="F155" s="1101"/>
      <c r="G155" s="14"/>
      <c r="H155" s="1092"/>
      <c r="I155" s="2"/>
      <c r="J155" s="2"/>
      <c r="K155" s="2"/>
      <c r="L155" s="2"/>
      <c r="M155" s="2"/>
      <c r="N155" s="2"/>
      <c r="O155" s="2"/>
      <c r="P155" s="2"/>
      <c r="Q155" s="2"/>
      <c r="R155" s="2"/>
      <c r="S155" s="2"/>
      <c r="T155" s="2"/>
    </row>
    <row r="156" spans="1:20">
      <c r="A156" s="5">
        <v>304</v>
      </c>
      <c r="B156" s="13" t="s">
        <v>36</v>
      </c>
      <c r="C156" s="18" t="s">
        <v>1883</v>
      </c>
      <c r="D156" s="1101"/>
      <c r="E156" s="18" t="s">
        <v>1914</v>
      </c>
      <c r="F156" s="1101"/>
      <c r="G156" s="16" t="s">
        <v>1917</v>
      </c>
      <c r="H156" s="1092"/>
      <c r="I156" s="2"/>
      <c r="J156" s="2"/>
      <c r="K156" s="2"/>
      <c r="L156" s="2"/>
      <c r="M156" s="2"/>
      <c r="N156" s="2"/>
      <c r="O156" s="2"/>
      <c r="P156" s="2"/>
      <c r="Q156" s="2"/>
      <c r="R156" s="2"/>
      <c r="S156" s="2"/>
      <c r="T156" s="2"/>
    </row>
    <row r="157" spans="1:20">
      <c r="A157" s="5">
        <v>304</v>
      </c>
      <c r="B157" s="13" t="s">
        <v>119</v>
      </c>
      <c r="C157" s="16" t="s">
        <v>120</v>
      </c>
      <c r="D157" s="1101"/>
      <c r="E157" s="16" t="s">
        <v>120</v>
      </c>
      <c r="F157" s="1101"/>
      <c r="G157" s="16" t="s">
        <v>120</v>
      </c>
      <c r="H157" s="1092"/>
      <c r="I157" s="2"/>
      <c r="J157" s="2"/>
      <c r="K157" s="2"/>
      <c r="L157" s="2"/>
      <c r="M157" s="2"/>
      <c r="N157" s="2"/>
      <c r="O157" s="2"/>
      <c r="P157" s="2"/>
      <c r="Q157" s="2"/>
      <c r="R157" s="2"/>
      <c r="S157" s="2"/>
      <c r="T157" s="2"/>
    </row>
    <row r="158" spans="1:20">
      <c r="A158" s="5">
        <v>304</v>
      </c>
      <c r="B158" s="13" t="s">
        <v>121</v>
      </c>
      <c r="C158" s="18">
        <v>0</v>
      </c>
      <c r="D158" s="1101"/>
      <c r="E158" s="18">
        <v>0</v>
      </c>
      <c r="F158" s="1101"/>
      <c r="G158" s="17">
        <v>1</v>
      </c>
      <c r="H158" s="1092"/>
      <c r="I158" s="2"/>
      <c r="J158" s="2"/>
      <c r="K158" s="2"/>
      <c r="L158" s="2"/>
      <c r="M158" s="2"/>
      <c r="N158" s="2"/>
      <c r="O158" s="2"/>
      <c r="P158" s="2"/>
      <c r="Q158" s="2"/>
      <c r="R158" s="2"/>
      <c r="S158" s="2"/>
      <c r="T158" s="2"/>
    </row>
    <row r="159" spans="1:20">
      <c r="A159" s="5">
        <v>304</v>
      </c>
      <c r="B159" s="13" t="s">
        <v>122</v>
      </c>
      <c r="C159" s="15">
        <v>0</v>
      </c>
      <c r="D159" s="1101"/>
      <c r="E159" s="15">
        <v>0</v>
      </c>
      <c r="F159" s="1101"/>
      <c r="G159" s="17">
        <v>0</v>
      </c>
      <c r="H159" s="1092"/>
      <c r="I159" s="2"/>
      <c r="J159" s="2"/>
      <c r="K159" s="2"/>
      <c r="L159" s="2"/>
      <c r="M159" s="2"/>
      <c r="N159" s="2"/>
      <c r="O159" s="2"/>
      <c r="P159" s="2"/>
      <c r="Q159" s="2"/>
      <c r="R159" s="2"/>
      <c r="S159" s="2"/>
      <c r="T159" s="2"/>
    </row>
    <row r="160" spans="1:20">
      <c r="A160" s="8">
        <v>301</v>
      </c>
      <c r="B160" s="9" t="s">
        <v>30</v>
      </c>
      <c r="C160" s="11">
        <v>2388</v>
      </c>
      <c r="D160" s="1101"/>
      <c r="E160" s="11">
        <v>2005</v>
      </c>
      <c r="F160" s="1101"/>
      <c r="G160" s="10">
        <v>2005</v>
      </c>
      <c r="H160" s="1092"/>
      <c r="I160" s="2"/>
      <c r="J160" s="2"/>
      <c r="K160" s="2"/>
      <c r="L160" s="2"/>
      <c r="M160" s="2"/>
      <c r="N160" s="2"/>
      <c r="O160" s="2"/>
      <c r="P160" s="2"/>
      <c r="Q160" s="2"/>
      <c r="R160" s="2"/>
      <c r="S160" s="2"/>
      <c r="T160" s="2"/>
    </row>
    <row r="161" spans="1:20">
      <c r="A161" s="5">
        <v>301</v>
      </c>
      <c r="B161" s="13" t="s">
        <v>41</v>
      </c>
      <c r="C161" s="15">
        <v>2</v>
      </c>
      <c r="D161" s="1101"/>
      <c r="E161" s="15">
        <v>2</v>
      </c>
      <c r="F161" s="1101"/>
      <c r="G161" s="14">
        <v>2</v>
      </c>
      <c r="H161" s="1092"/>
      <c r="I161" s="2"/>
      <c r="J161" s="2"/>
      <c r="K161" s="2"/>
      <c r="L161" s="2"/>
      <c r="M161" s="2"/>
      <c r="N161" s="2"/>
      <c r="O161" s="2"/>
      <c r="P161" s="2"/>
      <c r="Q161" s="2"/>
      <c r="R161" s="2"/>
      <c r="S161" s="2"/>
      <c r="T161" s="2"/>
    </row>
    <row r="162" spans="1:20">
      <c r="A162" s="5">
        <v>301</v>
      </c>
      <c r="B162" s="13" t="s">
        <v>32</v>
      </c>
      <c r="C162" s="15"/>
      <c r="D162" s="1101"/>
      <c r="F162" s="1101"/>
      <c r="G162" s="14"/>
      <c r="H162" s="1092"/>
      <c r="I162" s="2"/>
      <c r="J162" s="2"/>
      <c r="K162" s="2"/>
      <c r="L162" s="2"/>
      <c r="M162" s="2"/>
      <c r="N162" s="2"/>
      <c r="O162" s="2"/>
      <c r="P162" s="2"/>
      <c r="Q162" s="2"/>
      <c r="R162" s="2"/>
      <c r="S162" s="2"/>
      <c r="T162" s="2"/>
    </row>
    <row r="163" spans="1:20">
      <c r="A163" s="5">
        <v>301</v>
      </c>
      <c r="B163" s="13" t="s">
        <v>42</v>
      </c>
      <c r="C163" s="15" t="s">
        <v>46</v>
      </c>
      <c r="D163" s="1101"/>
      <c r="E163" s="15" t="s">
        <v>46</v>
      </c>
      <c r="F163" s="1101"/>
      <c r="G163" s="14" t="s">
        <v>46</v>
      </c>
      <c r="H163" s="1092"/>
      <c r="I163" s="2"/>
      <c r="J163" s="2"/>
      <c r="K163" s="2"/>
      <c r="L163" s="2"/>
      <c r="M163" s="2"/>
      <c r="N163" s="2"/>
      <c r="O163" s="2"/>
      <c r="P163" s="2"/>
      <c r="Q163" s="2"/>
      <c r="R163" s="2"/>
      <c r="S163" s="2"/>
      <c r="T163" s="2"/>
    </row>
    <row r="164" spans="1:20">
      <c r="A164" s="5">
        <v>301</v>
      </c>
      <c r="B164" s="13" t="s">
        <v>47</v>
      </c>
      <c r="C164" s="15">
        <v>1</v>
      </c>
      <c r="D164" s="1101"/>
      <c r="E164" s="15">
        <v>1</v>
      </c>
      <c r="F164" s="1101"/>
      <c r="G164" s="14">
        <v>1</v>
      </c>
      <c r="H164" s="1092"/>
      <c r="I164" s="2"/>
      <c r="J164" s="2"/>
      <c r="K164" s="2"/>
      <c r="L164" s="2"/>
      <c r="M164" s="2"/>
      <c r="N164" s="2"/>
      <c r="O164" s="2"/>
      <c r="P164" s="2"/>
      <c r="Q164" s="2"/>
      <c r="R164" s="2"/>
      <c r="S164" s="2"/>
      <c r="T164" s="2"/>
    </row>
    <row r="165" spans="1:20">
      <c r="A165" s="5">
        <v>301</v>
      </c>
      <c r="B165" s="13" t="s">
        <v>48</v>
      </c>
      <c r="C165" s="15" t="s">
        <v>132</v>
      </c>
      <c r="D165" s="1101"/>
      <c r="E165" s="15" t="s">
        <v>133</v>
      </c>
      <c r="F165" s="1101"/>
      <c r="G165" s="14" t="s">
        <v>134</v>
      </c>
      <c r="H165" s="1092"/>
      <c r="I165" s="2"/>
      <c r="J165" s="2"/>
      <c r="K165" s="2"/>
      <c r="L165" s="2"/>
      <c r="M165" s="2"/>
      <c r="N165" s="2"/>
      <c r="O165" s="2"/>
      <c r="P165" s="2"/>
      <c r="Q165" s="2"/>
      <c r="R165" s="2"/>
      <c r="S165" s="2"/>
      <c r="T165" s="2"/>
    </row>
    <row r="166" spans="1:20">
      <c r="A166" s="5">
        <v>301</v>
      </c>
      <c r="B166" s="13" t="s">
        <v>55</v>
      </c>
      <c r="C166" s="15">
        <v>0</v>
      </c>
      <c r="D166" s="1101"/>
      <c r="E166" s="18">
        <v>0</v>
      </c>
      <c r="F166" s="1101"/>
      <c r="G166" s="14">
        <v>0</v>
      </c>
      <c r="H166" s="1092"/>
      <c r="I166" s="2"/>
      <c r="J166" s="2"/>
      <c r="K166" s="2"/>
      <c r="L166" s="2"/>
      <c r="M166" s="2"/>
      <c r="N166" s="2"/>
      <c r="O166" s="2"/>
      <c r="P166" s="2"/>
      <c r="Q166" s="2"/>
      <c r="R166" s="2"/>
      <c r="S166" s="2"/>
      <c r="T166" s="2"/>
    </row>
    <row r="167" spans="1:20">
      <c r="A167" s="5">
        <v>301</v>
      </c>
      <c r="B167" s="13" t="s">
        <v>56</v>
      </c>
      <c r="C167" s="18" t="s">
        <v>135</v>
      </c>
      <c r="D167" s="1101"/>
      <c r="E167" s="18" t="s">
        <v>610</v>
      </c>
      <c r="F167" s="1101"/>
      <c r="G167" s="18" t="s">
        <v>610</v>
      </c>
      <c r="H167" s="1092"/>
      <c r="I167" s="2"/>
      <c r="J167" s="2"/>
      <c r="K167" s="2"/>
      <c r="L167" s="2"/>
      <c r="M167" s="2"/>
      <c r="N167" s="2"/>
      <c r="O167" s="2"/>
      <c r="P167" s="2"/>
      <c r="Q167" s="2"/>
      <c r="R167" s="2"/>
      <c r="S167" s="2"/>
      <c r="T167" s="2"/>
    </row>
    <row r="168" spans="1:20">
      <c r="A168" s="5">
        <v>301</v>
      </c>
      <c r="B168" s="13" t="s">
        <v>60</v>
      </c>
      <c r="C168" s="15">
        <v>1</v>
      </c>
      <c r="D168" s="1101"/>
      <c r="E168" s="15">
        <v>1</v>
      </c>
      <c r="F168" s="1101"/>
      <c r="G168" s="14">
        <v>1</v>
      </c>
      <c r="H168" s="1092"/>
      <c r="I168" s="2"/>
      <c r="J168" s="2"/>
      <c r="K168" s="2"/>
      <c r="L168" s="2"/>
      <c r="M168" s="2"/>
      <c r="N168" s="2"/>
      <c r="O168" s="2"/>
      <c r="P168" s="2"/>
      <c r="Q168" s="2"/>
      <c r="R168" s="2"/>
      <c r="S168" s="2"/>
      <c r="T168" s="2"/>
    </row>
    <row r="169" spans="1:20">
      <c r="A169" s="5">
        <v>301</v>
      </c>
      <c r="B169" s="13" t="s">
        <v>34</v>
      </c>
      <c r="C169" s="15">
        <v>0</v>
      </c>
      <c r="D169" s="1101"/>
      <c r="E169" s="15">
        <v>0</v>
      </c>
      <c r="F169" s="1101"/>
      <c r="G169" s="14">
        <v>0</v>
      </c>
      <c r="H169" s="1092"/>
      <c r="I169" s="2"/>
      <c r="J169" s="2"/>
      <c r="K169" s="2"/>
      <c r="L169" s="2"/>
      <c r="M169" s="2"/>
      <c r="N169" s="2"/>
      <c r="O169" s="2"/>
      <c r="P169" s="2"/>
      <c r="Q169" s="2"/>
      <c r="R169" s="2"/>
      <c r="S169" s="2"/>
      <c r="T169" s="2"/>
    </row>
    <row r="170" spans="1:20">
      <c r="A170" s="5">
        <v>301</v>
      </c>
      <c r="B170" s="13" t="s">
        <v>123</v>
      </c>
      <c r="C170" s="15" t="s">
        <v>136</v>
      </c>
      <c r="D170" s="1101"/>
      <c r="E170" s="15" t="s">
        <v>137</v>
      </c>
      <c r="F170" s="1101"/>
      <c r="G170" s="14" t="s">
        <v>137</v>
      </c>
      <c r="H170" s="1092"/>
      <c r="I170" s="2"/>
      <c r="J170" s="2"/>
      <c r="K170" s="2"/>
      <c r="L170" s="2"/>
      <c r="M170" s="2"/>
      <c r="N170" s="2"/>
      <c r="O170" s="2"/>
      <c r="P170" s="2"/>
      <c r="Q170" s="2"/>
      <c r="R170" s="2"/>
      <c r="S170" s="2"/>
      <c r="T170" s="2"/>
    </row>
    <row r="171" spans="1:20">
      <c r="A171" s="5">
        <v>302</v>
      </c>
      <c r="B171" s="13" t="s">
        <v>26</v>
      </c>
      <c r="C171" s="15">
        <v>12</v>
      </c>
      <c r="D171" s="1101"/>
      <c r="E171" s="15">
        <v>12</v>
      </c>
      <c r="F171" s="1101"/>
      <c r="G171" s="14">
        <v>12</v>
      </c>
      <c r="H171" s="1092"/>
      <c r="I171" s="2"/>
      <c r="J171" s="2"/>
      <c r="K171" s="2"/>
      <c r="L171" s="2"/>
      <c r="M171" s="2"/>
      <c r="N171" s="2"/>
      <c r="O171" s="2"/>
      <c r="P171" s="2"/>
      <c r="Q171" s="2"/>
      <c r="R171" s="2"/>
      <c r="S171" s="2"/>
      <c r="T171" s="2"/>
    </row>
    <row r="172" spans="1:20">
      <c r="A172" s="5">
        <v>302</v>
      </c>
      <c r="B172" s="13" t="s">
        <v>27</v>
      </c>
      <c r="C172" s="15">
        <v>20</v>
      </c>
      <c r="D172" s="1101"/>
      <c r="E172" s="15">
        <v>20</v>
      </c>
      <c r="F172" s="1101"/>
      <c r="G172" s="14">
        <v>20</v>
      </c>
      <c r="H172" s="1092"/>
      <c r="I172" s="2"/>
      <c r="J172" s="2"/>
      <c r="K172" s="2"/>
      <c r="L172" s="2"/>
      <c r="M172" s="2"/>
      <c r="N172" s="2"/>
      <c r="O172" s="2"/>
      <c r="P172" s="2"/>
      <c r="Q172" s="2"/>
      <c r="R172" s="2"/>
      <c r="S172" s="2"/>
      <c r="T172" s="2"/>
    </row>
    <row r="173" spans="1:20">
      <c r="A173" s="5">
        <v>302</v>
      </c>
      <c r="B173" s="13" t="s">
        <v>68</v>
      </c>
      <c r="C173" s="15">
        <v>6</v>
      </c>
      <c r="D173" s="1101"/>
      <c r="E173" s="15">
        <v>7</v>
      </c>
      <c r="F173" s="1101"/>
      <c r="G173" s="14">
        <v>250</v>
      </c>
      <c r="H173" s="1092"/>
      <c r="I173" s="2"/>
      <c r="J173" s="2"/>
      <c r="K173" s="2"/>
      <c r="L173" s="2"/>
      <c r="M173" s="2"/>
      <c r="N173" s="2"/>
      <c r="O173" s="2"/>
      <c r="P173" s="2"/>
      <c r="Q173" s="2"/>
      <c r="R173" s="2"/>
      <c r="S173" s="2"/>
      <c r="T173" s="2"/>
    </row>
    <row r="174" spans="1:20">
      <c r="A174" s="5">
        <v>302</v>
      </c>
      <c r="B174" s="13" t="s">
        <v>29</v>
      </c>
      <c r="C174" s="15">
        <v>0</v>
      </c>
      <c r="D174" s="1101"/>
      <c r="E174" s="15">
        <v>0</v>
      </c>
      <c r="F174" s="1101"/>
      <c r="G174" s="14">
        <v>0</v>
      </c>
      <c r="H174" s="1092"/>
      <c r="I174" s="2"/>
      <c r="J174" s="2"/>
      <c r="K174" s="2"/>
      <c r="L174" s="2"/>
      <c r="M174" s="2"/>
      <c r="N174" s="2"/>
      <c r="O174" s="2"/>
      <c r="P174" s="2"/>
      <c r="Q174" s="2"/>
      <c r="R174" s="2"/>
      <c r="S174" s="2"/>
      <c r="T174" s="2"/>
    </row>
    <row r="175" spans="1:20">
      <c r="A175" s="8">
        <v>302</v>
      </c>
      <c r="B175" s="9" t="s">
        <v>30</v>
      </c>
      <c r="C175" s="11">
        <v>2388</v>
      </c>
      <c r="D175" s="1101"/>
      <c r="E175" s="11">
        <v>2005</v>
      </c>
      <c r="F175" s="1101"/>
      <c r="G175" s="10">
        <v>2005</v>
      </c>
      <c r="H175" s="1092"/>
      <c r="I175" s="2"/>
      <c r="J175" s="2"/>
      <c r="K175" s="2"/>
      <c r="L175" s="2"/>
      <c r="M175" s="2"/>
      <c r="N175" s="2"/>
      <c r="O175" s="2"/>
      <c r="P175" s="2"/>
      <c r="Q175" s="2"/>
      <c r="R175" s="2"/>
      <c r="S175" s="2"/>
      <c r="T175" s="2"/>
    </row>
    <row r="176" spans="1:20">
      <c r="A176" s="5">
        <v>302</v>
      </c>
      <c r="B176" s="13" t="s">
        <v>69</v>
      </c>
      <c r="C176" s="18">
        <v>100</v>
      </c>
      <c r="D176" s="1101"/>
      <c r="E176" s="17">
        <v>400</v>
      </c>
      <c r="F176" s="1101"/>
      <c r="G176" s="14">
        <v>0</v>
      </c>
      <c r="H176" s="1092"/>
      <c r="I176" s="2"/>
      <c r="J176" s="2"/>
      <c r="K176" s="2"/>
      <c r="L176" s="2"/>
      <c r="M176" s="2"/>
      <c r="N176" s="2"/>
      <c r="O176" s="2"/>
      <c r="P176" s="2"/>
      <c r="Q176" s="2"/>
      <c r="R176" s="2"/>
      <c r="S176" s="2"/>
      <c r="T176" s="2"/>
    </row>
    <row r="177" spans="1:20">
      <c r="A177" s="5">
        <v>302</v>
      </c>
      <c r="B177" s="13" t="s">
        <v>31</v>
      </c>
      <c r="C177" s="18">
        <v>100</v>
      </c>
      <c r="D177" s="1101"/>
      <c r="E177" s="17">
        <v>400</v>
      </c>
      <c r="F177" s="1101"/>
      <c r="G177" s="14">
        <v>0</v>
      </c>
      <c r="H177" s="1092"/>
      <c r="I177" s="2"/>
      <c r="J177" s="2"/>
      <c r="K177" s="2"/>
      <c r="L177" s="2"/>
      <c r="M177" s="2"/>
      <c r="N177" s="2"/>
      <c r="O177" s="2"/>
      <c r="P177" s="2"/>
      <c r="Q177" s="2"/>
      <c r="R177" s="2"/>
      <c r="S177" s="2"/>
      <c r="T177" s="2"/>
    </row>
    <row r="178" spans="1:20">
      <c r="A178" s="5">
        <v>302</v>
      </c>
      <c r="B178" s="13" t="s">
        <v>70</v>
      </c>
      <c r="C178" s="15">
        <v>2</v>
      </c>
      <c r="D178" s="1101"/>
      <c r="E178" s="15">
        <v>2</v>
      </c>
      <c r="F178" s="1101"/>
      <c r="G178" s="14">
        <v>0</v>
      </c>
      <c r="H178" s="1092"/>
      <c r="I178" s="2"/>
      <c r="J178" s="2"/>
      <c r="K178" s="2"/>
      <c r="L178" s="2"/>
      <c r="M178" s="2"/>
      <c r="N178" s="2"/>
      <c r="O178" s="2"/>
      <c r="P178" s="2"/>
      <c r="Q178" s="2"/>
      <c r="R178" s="2"/>
      <c r="S178" s="2"/>
      <c r="T178" s="2"/>
    </row>
    <row r="179" spans="1:20">
      <c r="A179" s="5">
        <v>302</v>
      </c>
      <c r="B179" s="13" t="s">
        <v>71</v>
      </c>
      <c r="C179" s="15">
        <v>0</v>
      </c>
      <c r="D179" s="1101"/>
      <c r="E179" s="15">
        <v>0</v>
      </c>
      <c r="F179" s="1101"/>
      <c r="G179" s="14">
        <v>0</v>
      </c>
      <c r="H179" s="1092"/>
      <c r="I179" s="2"/>
      <c r="J179" s="2"/>
      <c r="K179" s="2"/>
      <c r="L179" s="2"/>
      <c r="M179" s="2"/>
      <c r="N179" s="2"/>
      <c r="O179" s="2"/>
      <c r="P179" s="2"/>
      <c r="Q179" s="2"/>
      <c r="R179" s="2"/>
      <c r="S179" s="2"/>
      <c r="T179" s="2"/>
    </row>
    <row r="180" spans="1:20">
      <c r="A180" s="5">
        <v>302</v>
      </c>
      <c r="B180" s="13" t="s">
        <v>72</v>
      </c>
      <c r="C180" s="15">
        <v>2</v>
      </c>
      <c r="D180" s="1101"/>
      <c r="E180" s="15">
        <v>2</v>
      </c>
      <c r="F180" s="1101"/>
      <c r="G180" s="14">
        <v>2</v>
      </c>
      <c r="H180" s="1092"/>
      <c r="I180" s="2"/>
      <c r="J180" s="2"/>
      <c r="K180" s="2"/>
      <c r="L180" s="2"/>
      <c r="M180" s="2"/>
      <c r="N180" s="2"/>
      <c r="O180" s="2"/>
      <c r="P180" s="2"/>
      <c r="Q180" s="2"/>
      <c r="R180" s="2"/>
      <c r="S180" s="2"/>
      <c r="T180" s="2"/>
    </row>
    <row r="181" spans="1:20">
      <c r="A181" s="5">
        <v>302</v>
      </c>
      <c r="B181" s="13" t="s">
        <v>73</v>
      </c>
      <c r="C181" s="15">
        <v>1</v>
      </c>
      <c r="D181" s="1101"/>
      <c r="E181" s="15">
        <v>1</v>
      </c>
      <c r="F181" s="1101"/>
      <c r="G181" s="14">
        <v>1</v>
      </c>
      <c r="H181" s="1092"/>
      <c r="I181" s="2"/>
      <c r="J181" s="2"/>
      <c r="K181" s="2"/>
      <c r="L181" s="2"/>
      <c r="M181" s="2"/>
      <c r="N181" s="2"/>
      <c r="O181" s="2"/>
      <c r="P181" s="2"/>
      <c r="Q181" s="2"/>
      <c r="R181" s="2"/>
      <c r="S181" s="2"/>
      <c r="T181" s="2"/>
    </row>
    <row r="182" spans="1:20">
      <c r="A182" s="5">
        <v>302</v>
      </c>
      <c r="B182" s="13" t="s">
        <v>74</v>
      </c>
      <c r="C182" s="15">
        <v>1</v>
      </c>
      <c r="D182" s="1101"/>
      <c r="E182" s="15">
        <v>1</v>
      </c>
      <c r="F182" s="1101"/>
      <c r="G182" s="14">
        <v>1</v>
      </c>
      <c r="H182" s="1092"/>
      <c r="I182" s="2"/>
      <c r="J182" s="2"/>
      <c r="K182" s="2"/>
      <c r="L182" s="2"/>
      <c r="M182" s="2"/>
      <c r="N182" s="2"/>
      <c r="O182" s="2"/>
      <c r="P182" s="2"/>
      <c r="Q182" s="2"/>
      <c r="R182" s="2"/>
      <c r="S182" s="2"/>
      <c r="T182" s="2"/>
    </row>
    <row r="183" spans="1:20">
      <c r="A183" s="5">
        <v>302</v>
      </c>
      <c r="B183" s="13" t="s">
        <v>75</v>
      </c>
      <c r="C183" s="15">
        <v>1</v>
      </c>
      <c r="D183" s="1101"/>
      <c r="E183" s="15">
        <v>1</v>
      </c>
      <c r="F183" s="1101"/>
      <c r="G183" s="14">
        <v>1</v>
      </c>
      <c r="H183" s="1092"/>
      <c r="I183" s="2"/>
      <c r="J183" s="2"/>
      <c r="K183" s="2"/>
      <c r="L183" s="2"/>
      <c r="M183" s="2"/>
      <c r="N183" s="2"/>
      <c r="O183" s="2"/>
      <c r="P183" s="2"/>
      <c r="Q183" s="2"/>
      <c r="R183" s="2"/>
      <c r="S183" s="2"/>
      <c r="T183" s="2"/>
    </row>
    <row r="184" spans="1:20">
      <c r="A184" s="5">
        <v>302</v>
      </c>
      <c r="B184" s="13" t="s">
        <v>42</v>
      </c>
      <c r="C184" s="15" t="s">
        <v>46</v>
      </c>
      <c r="D184" s="1101"/>
      <c r="E184" s="15" t="s">
        <v>46</v>
      </c>
      <c r="F184" s="1101"/>
      <c r="G184" s="14" t="s">
        <v>46</v>
      </c>
      <c r="H184" s="1092"/>
      <c r="I184" s="2"/>
      <c r="J184" s="2"/>
      <c r="K184" s="2"/>
      <c r="L184" s="2"/>
      <c r="M184" s="2"/>
      <c r="N184" s="2"/>
      <c r="O184" s="2"/>
      <c r="P184" s="2"/>
      <c r="Q184" s="2"/>
      <c r="R184" s="2"/>
      <c r="S184" s="2"/>
      <c r="T184" s="2"/>
    </row>
    <row r="185" spans="1:20">
      <c r="A185" s="5">
        <v>302</v>
      </c>
      <c r="B185" s="13" t="s">
        <v>77</v>
      </c>
      <c r="C185" s="15" t="s">
        <v>138</v>
      </c>
      <c r="D185" s="1101"/>
      <c r="E185" s="15" t="s">
        <v>139</v>
      </c>
      <c r="F185" s="1101"/>
      <c r="G185" s="23" t="s">
        <v>140</v>
      </c>
      <c r="H185" s="1092"/>
      <c r="I185" s="2"/>
      <c r="J185" s="2"/>
      <c r="K185" s="2"/>
      <c r="L185" s="2"/>
      <c r="M185" s="2"/>
      <c r="N185" s="2"/>
      <c r="O185" s="2"/>
      <c r="P185" s="2"/>
      <c r="Q185" s="2"/>
      <c r="R185" s="2"/>
      <c r="S185" s="2"/>
      <c r="T185" s="2"/>
    </row>
    <row r="186" spans="1:20">
      <c r="A186" s="5">
        <v>302</v>
      </c>
      <c r="B186" s="13" t="s">
        <v>89</v>
      </c>
      <c r="C186" s="15" t="s">
        <v>141</v>
      </c>
      <c r="D186" s="1101"/>
      <c r="E186" s="15" t="s">
        <v>142</v>
      </c>
      <c r="F186" s="1101"/>
      <c r="G186" s="23" t="s">
        <v>143</v>
      </c>
      <c r="H186" s="1092"/>
      <c r="I186" s="2"/>
      <c r="J186" s="2"/>
      <c r="K186" s="2"/>
      <c r="L186" s="2"/>
      <c r="M186" s="2"/>
      <c r="N186" s="2"/>
      <c r="O186" s="2"/>
      <c r="P186" s="2"/>
      <c r="Q186" s="2"/>
      <c r="R186" s="2"/>
      <c r="S186" s="2"/>
      <c r="T186" s="2"/>
    </row>
    <row r="187" spans="1:20">
      <c r="A187" s="5">
        <v>302</v>
      </c>
      <c r="B187" s="13" t="s">
        <v>101</v>
      </c>
      <c r="C187" s="15" t="s">
        <v>76</v>
      </c>
      <c r="D187" s="1101"/>
      <c r="E187" s="15" t="s">
        <v>144</v>
      </c>
      <c r="F187" s="1101"/>
      <c r="G187" s="14" t="s">
        <v>144</v>
      </c>
      <c r="H187" s="1092"/>
      <c r="I187" s="2"/>
      <c r="J187" s="2"/>
      <c r="K187" s="2"/>
      <c r="L187" s="2"/>
      <c r="M187" s="2"/>
      <c r="N187" s="2"/>
      <c r="O187" s="2"/>
      <c r="P187" s="2"/>
      <c r="Q187" s="2"/>
      <c r="R187" s="2"/>
      <c r="S187" s="2"/>
      <c r="T187" s="2"/>
    </row>
    <row r="188" spans="1:20">
      <c r="A188" s="5">
        <v>302</v>
      </c>
      <c r="B188" s="13" t="s">
        <v>126</v>
      </c>
      <c r="C188" s="15" t="s">
        <v>145</v>
      </c>
      <c r="D188" s="1101"/>
      <c r="E188" s="15" t="s">
        <v>46</v>
      </c>
      <c r="F188" s="1101"/>
      <c r="G188" s="14"/>
      <c r="H188" s="1092"/>
      <c r="I188" s="2"/>
      <c r="J188" s="2"/>
      <c r="K188" s="2"/>
      <c r="L188" s="2"/>
      <c r="M188" s="2"/>
      <c r="N188" s="2"/>
      <c r="O188" s="2"/>
      <c r="P188" s="2"/>
      <c r="Q188" s="2"/>
      <c r="R188" s="2"/>
      <c r="S188" s="2"/>
      <c r="T188" s="2"/>
    </row>
    <row r="189" spans="1:20">
      <c r="A189" s="5">
        <v>302</v>
      </c>
      <c r="B189" s="13" t="s">
        <v>104</v>
      </c>
      <c r="C189" s="15">
        <v>0</v>
      </c>
      <c r="D189" s="1101"/>
      <c r="E189" s="15">
        <v>0</v>
      </c>
      <c r="F189" s="1101"/>
      <c r="G189" s="14">
        <v>0</v>
      </c>
      <c r="H189" s="1092"/>
      <c r="I189" s="2"/>
      <c r="J189" s="2"/>
      <c r="K189" s="2"/>
      <c r="L189" s="2"/>
      <c r="M189" s="2"/>
      <c r="N189" s="2"/>
      <c r="O189" s="2"/>
      <c r="P189" s="2"/>
      <c r="Q189" s="2"/>
      <c r="R189" s="2"/>
      <c r="S189" s="2"/>
      <c r="T189" s="2"/>
    </row>
    <row r="190" spans="1:20">
      <c r="A190" s="5">
        <v>302</v>
      </c>
      <c r="B190" s="13" t="s">
        <v>127</v>
      </c>
      <c r="C190" s="15">
        <v>1</v>
      </c>
      <c r="D190" s="1101"/>
      <c r="E190" s="15">
        <v>1</v>
      </c>
      <c r="F190" s="1101"/>
      <c r="G190" s="14">
        <v>1</v>
      </c>
      <c r="H190" s="1092"/>
      <c r="I190" s="2"/>
      <c r="J190" s="2"/>
      <c r="K190" s="2"/>
      <c r="L190" s="2"/>
      <c r="M190" s="2"/>
      <c r="N190" s="2"/>
      <c r="O190" s="2"/>
      <c r="P190" s="2"/>
      <c r="Q190" s="2"/>
      <c r="R190" s="2"/>
      <c r="S190" s="2"/>
      <c r="T190" s="2"/>
    </row>
    <row r="191" spans="1:20" s="12" customFormat="1">
      <c r="A191" s="8">
        <v>305</v>
      </c>
      <c r="B191" s="9" t="s">
        <v>106</v>
      </c>
      <c r="C191" s="11" t="s">
        <v>115</v>
      </c>
      <c r="D191" s="1101"/>
      <c r="E191" s="11" t="s">
        <v>115</v>
      </c>
      <c r="F191" s="1101"/>
      <c r="G191" s="10">
        <v>4294903765</v>
      </c>
      <c r="H191" s="1092"/>
    </row>
    <row r="192" spans="1:20">
      <c r="A192" s="5">
        <v>305</v>
      </c>
      <c r="B192" s="13" t="s">
        <v>108</v>
      </c>
      <c r="C192" s="15" t="s">
        <v>115</v>
      </c>
      <c r="D192" s="1101"/>
      <c r="E192" s="15" t="s">
        <v>115</v>
      </c>
      <c r="F192" s="1101"/>
      <c r="G192" s="14">
        <v>14616533</v>
      </c>
      <c r="H192" s="1092"/>
      <c r="I192" s="2"/>
      <c r="J192" s="2"/>
      <c r="K192" s="2"/>
      <c r="L192" s="2"/>
      <c r="M192" s="2"/>
      <c r="N192" s="2"/>
      <c r="O192" s="2"/>
      <c r="P192" s="2"/>
      <c r="Q192" s="2"/>
      <c r="R192" s="2"/>
      <c r="S192" s="2"/>
      <c r="T192" s="2"/>
    </row>
    <row r="193" spans="1:20">
      <c r="A193" s="5">
        <v>305</v>
      </c>
      <c r="B193" s="13" t="s">
        <v>109</v>
      </c>
      <c r="C193" s="15" t="s">
        <v>115</v>
      </c>
      <c r="D193" s="1101"/>
      <c r="E193" s="15" t="s">
        <v>115</v>
      </c>
      <c r="F193" s="1101"/>
      <c r="G193" s="14" t="s">
        <v>146</v>
      </c>
      <c r="H193" s="1092"/>
      <c r="I193" s="2"/>
      <c r="J193" s="2"/>
      <c r="K193" s="2"/>
      <c r="L193" s="2"/>
      <c r="M193" s="2"/>
      <c r="N193" s="2"/>
      <c r="O193" s="2"/>
      <c r="P193" s="2"/>
      <c r="Q193" s="2"/>
      <c r="R193" s="2"/>
      <c r="S193" s="2"/>
      <c r="T193" s="2"/>
    </row>
    <row r="194" spans="1:20">
      <c r="A194" s="5">
        <v>305</v>
      </c>
      <c r="B194" s="13" t="s">
        <v>112</v>
      </c>
      <c r="C194" s="15" t="s">
        <v>115</v>
      </c>
      <c r="D194" s="1101"/>
      <c r="E194" s="15" t="s">
        <v>115</v>
      </c>
      <c r="F194" s="1101"/>
      <c r="G194" s="14">
        <v>1</v>
      </c>
      <c r="H194" s="1092"/>
      <c r="I194" s="2"/>
      <c r="J194" s="2"/>
      <c r="K194" s="2"/>
      <c r="L194" s="2"/>
      <c r="M194" s="2"/>
      <c r="N194" s="2"/>
      <c r="O194" s="2"/>
      <c r="P194" s="2"/>
      <c r="Q194" s="2"/>
      <c r="R194" s="2"/>
      <c r="S194" s="2"/>
      <c r="T194" s="2"/>
    </row>
    <row r="195" spans="1:20" s="12" customFormat="1">
      <c r="A195" s="8">
        <v>305</v>
      </c>
      <c r="B195" s="9" t="s">
        <v>106</v>
      </c>
      <c r="C195" s="11" t="s">
        <v>115</v>
      </c>
      <c r="D195" s="1101"/>
      <c r="E195" s="11" t="s">
        <v>115</v>
      </c>
      <c r="F195" s="1101"/>
      <c r="G195" s="10">
        <v>4294903765</v>
      </c>
      <c r="H195" s="1092"/>
    </row>
    <row r="196" spans="1:20">
      <c r="A196" s="5">
        <v>305</v>
      </c>
      <c r="B196" s="13" t="s">
        <v>108</v>
      </c>
      <c r="C196" s="15" t="s">
        <v>115</v>
      </c>
      <c r="D196" s="1101"/>
      <c r="E196" s="15" t="s">
        <v>115</v>
      </c>
      <c r="F196" s="1101"/>
      <c r="G196" s="14">
        <v>33818581</v>
      </c>
      <c r="H196" s="1092"/>
      <c r="I196" s="2"/>
      <c r="J196" s="2"/>
      <c r="K196" s="2"/>
      <c r="L196" s="2"/>
      <c r="M196" s="2"/>
      <c r="N196" s="2"/>
      <c r="O196" s="2"/>
      <c r="P196" s="2"/>
      <c r="Q196" s="2"/>
      <c r="R196" s="2"/>
      <c r="S196" s="2"/>
      <c r="T196" s="2"/>
    </row>
    <row r="197" spans="1:20">
      <c r="A197" s="5">
        <v>305</v>
      </c>
      <c r="B197" s="13" t="s">
        <v>109</v>
      </c>
      <c r="C197" s="15" t="s">
        <v>115</v>
      </c>
      <c r="D197" s="1101"/>
      <c r="E197" s="15" t="s">
        <v>115</v>
      </c>
      <c r="F197" s="1101"/>
      <c r="G197" s="14" t="s">
        <v>147</v>
      </c>
      <c r="H197" s="1092"/>
      <c r="I197" s="2"/>
      <c r="J197" s="2"/>
      <c r="K197" s="2"/>
      <c r="L197" s="2"/>
      <c r="M197" s="2"/>
      <c r="N197" s="2"/>
      <c r="O197" s="2"/>
      <c r="P197" s="2"/>
      <c r="Q197" s="2"/>
      <c r="R197" s="2"/>
      <c r="S197" s="2"/>
      <c r="T197" s="2"/>
    </row>
    <row r="198" spans="1:20">
      <c r="A198" s="5">
        <v>305</v>
      </c>
      <c r="B198" s="13" t="s">
        <v>112</v>
      </c>
      <c r="C198" s="15" t="s">
        <v>115</v>
      </c>
      <c r="D198" s="1102"/>
      <c r="E198" s="15" t="s">
        <v>115</v>
      </c>
      <c r="F198" s="1102"/>
      <c r="G198" s="14">
        <v>1</v>
      </c>
      <c r="H198" s="1093"/>
      <c r="I198" s="2"/>
      <c r="J198" s="2"/>
      <c r="K198" s="2"/>
      <c r="L198" s="2"/>
      <c r="M198" s="2"/>
      <c r="N198" s="2"/>
      <c r="O198" s="2"/>
      <c r="P198" s="2"/>
      <c r="Q198" s="2"/>
      <c r="R198" s="2"/>
      <c r="S198" s="2"/>
      <c r="T198" s="2"/>
    </row>
    <row r="200" spans="1:20">
      <c r="A200" s="1094" t="s">
        <v>116</v>
      </c>
      <c r="B200" s="1094"/>
      <c r="C200" s="25"/>
    </row>
    <row r="201" spans="1:20">
      <c r="A201" s="1089" t="s">
        <v>3</v>
      </c>
      <c r="B201" s="1096" t="s">
        <v>117</v>
      </c>
      <c r="C201" s="1098" t="s">
        <v>1223</v>
      </c>
      <c r="D201" s="1099"/>
    </row>
    <row r="202" spans="1:20" ht="42.75">
      <c r="A202" s="1089"/>
      <c r="B202" s="1097"/>
      <c r="C202" s="5" t="s">
        <v>15</v>
      </c>
      <c r="D202" s="411" t="s">
        <v>1040</v>
      </c>
    </row>
    <row r="203" spans="1:20">
      <c r="A203" s="8">
        <v>304</v>
      </c>
      <c r="B203" s="9" t="s">
        <v>25</v>
      </c>
      <c r="C203" s="11">
        <v>0</v>
      </c>
      <c r="D203" s="1100"/>
    </row>
    <row r="204" spans="1:20">
      <c r="A204" s="5">
        <v>304</v>
      </c>
      <c r="B204" s="13" t="s">
        <v>17</v>
      </c>
      <c r="C204" s="15" t="s">
        <v>1918</v>
      </c>
      <c r="D204" s="1101"/>
    </row>
    <row r="205" spans="1:20">
      <c r="A205" s="5">
        <v>304</v>
      </c>
      <c r="B205" s="13" t="s">
        <v>26</v>
      </c>
      <c r="C205" s="15">
        <v>12</v>
      </c>
      <c r="D205" s="1101"/>
    </row>
    <row r="206" spans="1:20">
      <c r="A206" s="5">
        <v>304</v>
      </c>
      <c r="B206" s="13" t="s">
        <v>27</v>
      </c>
      <c r="C206" s="15">
        <v>20</v>
      </c>
      <c r="D206" s="1101"/>
    </row>
    <row r="207" spans="1:20">
      <c r="A207" s="5">
        <v>304</v>
      </c>
      <c r="B207" s="13" t="s">
        <v>68</v>
      </c>
      <c r="C207" s="15">
        <v>6</v>
      </c>
      <c r="D207" s="1101"/>
    </row>
    <row r="208" spans="1:20">
      <c r="A208" s="5">
        <v>304</v>
      </c>
      <c r="B208" s="13" t="s">
        <v>29</v>
      </c>
      <c r="C208" s="15">
        <v>0</v>
      </c>
      <c r="D208" s="1101"/>
    </row>
    <row r="209" spans="1:5" s="1" customFormat="1">
      <c r="A209" s="8">
        <v>304</v>
      </c>
      <c r="B209" s="9" t="s">
        <v>30</v>
      </c>
      <c r="C209" s="11">
        <v>2293</v>
      </c>
      <c r="D209" s="1101"/>
    </row>
    <row r="210" spans="1:5" s="1" customFormat="1" ht="14.25">
      <c r="A210" s="5">
        <v>304</v>
      </c>
      <c r="B210" s="13" t="s">
        <v>22</v>
      </c>
      <c r="C210" s="15" t="s">
        <v>1884</v>
      </c>
      <c r="D210" s="1101"/>
    </row>
    <row r="211" spans="1:5" s="1" customFormat="1" ht="14.25">
      <c r="A211" s="5">
        <v>304</v>
      </c>
      <c r="B211" s="13" t="s">
        <v>21</v>
      </c>
      <c r="C211" s="18" t="s">
        <v>1919</v>
      </c>
      <c r="D211" s="1101"/>
    </row>
    <row r="212" spans="1:5" s="1" customFormat="1" ht="14.25">
      <c r="A212" s="5">
        <v>304</v>
      </c>
      <c r="B212" s="13" t="s">
        <v>31</v>
      </c>
      <c r="C212" s="15">
        <v>0</v>
      </c>
      <c r="D212" s="1101"/>
    </row>
    <row r="213" spans="1:5" s="1" customFormat="1" ht="14.25">
      <c r="A213" s="5">
        <v>304</v>
      </c>
      <c r="B213" s="13" t="s">
        <v>32</v>
      </c>
      <c r="C213" s="15"/>
      <c r="D213" s="1101"/>
    </row>
    <row r="214" spans="1:5" s="1" customFormat="1" ht="14.25">
      <c r="A214" s="5">
        <v>304</v>
      </c>
      <c r="B214" s="13" t="s">
        <v>33</v>
      </c>
      <c r="C214" s="15">
        <v>0</v>
      </c>
      <c r="D214" s="1101"/>
    </row>
    <row r="215" spans="1:5" s="1" customFormat="1" ht="14.25">
      <c r="A215" s="5">
        <v>304</v>
      </c>
      <c r="B215" s="13" t="s">
        <v>34</v>
      </c>
      <c r="C215" s="15">
        <v>1</v>
      </c>
      <c r="D215" s="1101"/>
    </row>
    <row r="216" spans="1:5" s="1" customFormat="1" ht="14.25">
      <c r="A216" s="5">
        <v>304</v>
      </c>
      <c r="B216" s="13" t="s">
        <v>35</v>
      </c>
      <c r="C216" s="15">
        <v>20210629</v>
      </c>
      <c r="D216" s="1101"/>
    </row>
    <row r="217" spans="1:5" s="1" customFormat="1" ht="14.25">
      <c r="A217" s="5">
        <v>304</v>
      </c>
      <c r="B217" s="13" t="s">
        <v>36</v>
      </c>
      <c r="C217" s="18" t="s">
        <v>1883</v>
      </c>
      <c r="D217" s="1101"/>
      <c r="E217" s="28"/>
    </row>
    <row r="218" spans="1:5" s="1" customFormat="1" ht="14.25">
      <c r="A218" s="5">
        <v>304</v>
      </c>
      <c r="B218" s="13" t="s">
        <v>119</v>
      </c>
      <c r="C218" s="16" t="s">
        <v>120</v>
      </c>
      <c r="D218" s="1101"/>
      <c r="E218" s="28"/>
    </row>
    <row r="219" spans="1:5" s="1" customFormat="1" ht="14.25">
      <c r="A219" s="5">
        <v>304</v>
      </c>
      <c r="B219" s="13" t="s">
        <v>121</v>
      </c>
      <c r="C219" s="18">
        <v>0</v>
      </c>
      <c r="D219" s="1101"/>
      <c r="E219" s="28"/>
    </row>
    <row r="220" spans="1:5" s="1" customFormat="1" ht="14.25">
      <c r="A220" s="5">
        <v>304</v>
      </c>
      <c r="B220" s="13" t="s">
        <v>122</v>
      </c>
      <c r="C220" s="15">
        <v>0</v>
      </c>
      <c r="D220" s="1101"/>
    </row>
    <row r="221" spans="1:5" s="1" customFormat="1">
      <c r="A221" s="8">
        <v>301</v>
      </c>
      <c r="B221" s="9" t="s">
        <v>30</v>
      </c>
      <c r="C221" s="11">
        <v>2293</v>
      </c>
      <c r="D221" s="1101"/>
    </row>
    <row r="222" spans="1:5" s="1" customFormat="1" ht="14.25">
      <c r="A222" s="5">
        <v>301</v>
      </c>
      <c r="B222" s="13" t="s">
        <v>41</v>
      </c>
      <c r="C222" s="15">
        <v>2</v>
      </c>
      <c r="D222" s="1101"/>
    </row>
    <row r="223" spans="1:5" s="1" customFormat="1" ht="14.25">
      <c r="A223" s="5">
        <v>301</v>
      </c>
      <c r="B223" s="13" t="s">
        <v>32</v>
      </c>
      <c r="C223" s="15"/>
      <c r="D223" s="1101"/>
    </row>
    <row r="224" spans="1:5" s="1" customFormat="1" ht="14.25">
      <c r="A224" s="5">
        <v>301</v>
      </c>
      <c r="B224" s="13" t="s">
        <v>42</v>
      </c>
      <c r="C224" s="15" t="s">
        <v>145</v>
      </c>
      <c r="D224" s="1101"/>
    </row>
    <row r="225" spans="1:4" s="1" customFormat="1" ht="14.25">
      <c r="A225" s="5">
        <v>301</v>
      </c>
      <c r="B225" s="13" t="s">
        <v>47</v>
      </c>
      <c r="C225" s="15">
        <v>1</v>
      </c>
      <c r="D225" s="1101"/>
    </row>
    <row r="226" spans="1:4" s="1" customFormat="1" ht="14.25">
      <c r="A226" s="5">
        <v>301</v>
      </c>
      <c r="B226" s="13" t="s">
        <v>48</v>
      </c>
      <c r="C226" s="15" t="s">
        <v>148</v>
      </c>
      <c r="D226" s="1101"/>
    </row>
    <row r="227" spans="1:4" s="1" customFormat="1" ht="14.25">
      <c r="A227" s="5">
        <v>301</v>
      </c>
      <c r="B227" s="13" t="s">
        <v>55</v>
      </c>
      <c r="C227" s="15">
        <v>0</v>
      </c>
      <c r="D227" s="1101"/>
    </row>
    <row r="228" spans="1:4" s="1" customFormat="1" ht="14.25">
      <c r="A228" s="5">
        <v>301</v>
      </c>
      <c r="B228" s="13" t="s">
        <v>56</v>
      </c>
      <c r="C228" s="18" t="s">
        <v>149</v>
      </c>
      <c r="D228" s="1101"/>
    </row>
    <row r="229" spans="1:4" s="1" customFormat="1" ht="14.25">
      <c r="A229" s="5">
        <v>301</v>
      </c>
      <c r="B229" s="13" t="s">
        <v>60</v>
      </c>
      <c r="C229" s="15">
        <v>1</v>
      </c>
      <c r="D229" s="1101"/>
    </row>
    <row r="230" spans="1:4" s="1" customFormat="1" ht="14.25">
      <c r="A230" s="5">
        <v>301</v>
      </c>
      <c r="B230" s="13" t="s">
        <v>34</v>
      </c>
      <c r="C230" s="15">
        <v>1</v>
      </c>
      <c r="D230" s="1101"/>
    </row>
    <row r="231" spans="1:4" s="1" customFormat="1" ht="14.25">
      <c r="A231" s="5">
        <v>301</v>
      </c>
      <c r="B231" s="13" t="s">
        <v>123</v>
      </c>
      <c r="C231" s="15" t="s">
        <v>150</v>
      </c>
      <c r="D231" s="1101"/>
    </row>
    <row r="232" spans="1:4" s="1" customFormat="1" ht="14.25">
      <c r="A232" s="5">
        <v>302</v>
      </c>
      <c r="B232" s="13" t="s">
        <v>26</v>
      </c>
      <c r="C232" s="15">
        <v>12</v>
      </c>
      <c r="D232" s="1101"/>
    </row>
    <row r="233" spans="1:4" s="1" customFormat="1" ht="14.25">
      <c r="A233" s="5">
        <v>302</v>
      </c>
      <c r="B233" s="13" t="s">
        <v>27</v>
      </c>
      <c r="C233" s="15">
        <v>20</v>
      </c>
      <c r="D233" s="1101"/>
    </row>
    <row r="234" spans="1:4" s="1" customFormat="1" ht="14.25">
      <c r="A234" s="5">
        <v>302</v>
      </c>
      <c r="B234" s="13" t="s">
        <v>68</v>
      </c>
      <c r="C234" s="15">
        <v>6</v>
      </c>
      <c r="D234" s="1101"/>
    </row>
    <row r="235" spans="1:4" s="1" customFormat="1" ht="14.25">
      <c r="A235" s="5">
        <v>302</v>
      </c>
      <c r="B235" s="13" t="s">
        <v>29</v>
      </c>
      <c r="C235" s="15">
        <v>0</v>
      </c>
      <c r="D235" s="1101"/>
    </row>
    <row r="236" spans="1:4" s="1" customFormat="1">
      <c r="A236" s="8">
        <v>302</v>
      </c>
      <c r="B236" s="9" t="s">
        <v>30</v>
      </c>
      <c r="C236" s="11">
        <v>2293</v>
      </c>
      <c r="D236" s="1101"/>
    </row>
    <row r="237" spans="1:4" s="1" customFormat="1" ht="14.25">
      <c r="A237" s="5">
        <v>302</v>
      </c>
      <c r="B237" s="13" t="s">
        <v>69</v>
      </c>
      <c r="C237" s="15">
        <v>1000</v>
      </c>
      <c r="D237" s="1101"/>
    </row>
    <row r="238" spans="1:4" s="1" customFormat="1" ht="14.25">
      <c r="A238" s="5">
        <v>302</v>
      </c>
      <c r="B238" s="13" t="s">
        <v>31</v>
      </c>
      <c r="C238" s="15">
        <v>1000</v>
      </c>
      <c r="D238" s="1101"/>
    </row>
    <row r="239" spans="1:4" s="1" customFormat="1" ht="14.25">
      <c r="A239" s="5">
        <v>302</v>
      </c>
      <c r="B239" s="13" t="s">
        <v>70</v>
      </c>
      <c r="C239" s="15">
        <v>2</v>
      </c>
      <c r="D239" s="1101"/>
    </row>
    <row r="240" spans="1:4" s="1" customFormat="1" ht="14.25">
      <c r="A240" s="5">
        <v>302</v>
      </c>
      <c r="B240" s="13" t="s">
        <v>71</v>
      </c>
      <c r="C240" s="15">
        <v>0</v>
      </c>
      <c r="D240" s="1101"/>
    </row>
    <row r="241" spans="1:4" s="1" customFormat="1" ht="14.25">
      <c r="A241" s="5">
        <v>302</v>
      </c>
      <c r="B241" s="13" t="s">
        <v>72</v>
      </c>
      <c r="C241" s="15">
        <v>2</v>
      </c>
      <c r="D241" s="1101"/>
    </row>
    <row r="242" spans="1:4" s="1" customFormat="1" ht="14.25">
      <c r="A242" s="5">
        <v>302</v>
      </c>
      <c r="B242" s="13" t="s">
        <v>73</v>
      </c>
      <c r="C242" s="15">
        <v>1</v>
      </c>
      <c r="D242" s="1101"/>
    </row>
    <row r="243" spans="1:4" s="1" customFormat="1" ht="14.25">
      <c r="A243" s="5">
        <v>302</v>
      </c>
      <c r="B243" s="13" t="s">
        <v>74</v>
      </c>
      <c r="C243" s="15">
        <v>1</v>
      </c>
      <c r="D243" s="1101"/>
    </row>
    <row r="244" spans="1:4" s="1" customFormat="1" ht="14.25">
      <c r="A244" s="5">
        <v>302</v>
      </c>
      <c r="B244" s="13" t="s">
        <v>75</v>
      </c>
      <c r="C244" s="15">
        <v>1</v>
      </c>
      <c r="D244" s="1101"/>
    </row>
    <row r="245" spans="1:4" s="1" customFormat="1" ht="14.25">
      <c r="A245" s="5">
        <v>302</v>
      </c>
      <c r="B245" s="13" t="s">
        <v>42</v>
      </c>
      <c r="C245" s="15" t="s">
        <v>145</v>
      </c>
      <c r="D245" s="1101"/>
    </row>
    <row r="246" spans="1:4" s="1" customFormat="1" ht="14.25">
      <c r="A246" s="5">
        <v>302</v>
      </c>
      <c r="B246" s="13" t="s">
        <v>77</v>
      </c>
      <c r="C246" s="15" t="s">
        <v>151</v>
      </c>
      <c r="D246" s="1101"/>
    </row>
    <row r="247" spans="1:4" s="1" customFormat="1" ht="14.25">
      <c r="A247" s="5">
        <v>302</v>
      </c>
      <c r="B247" s="13" t="s">
        <v>89</v>
      </c>
      <c r="C247" s="15" t="s">
        <v>152</v>
      </c>
      <c r="D247" s="1101"/>
    </row>
    <row r="248" spans="1:4" s="1" customFormat="1" ht="14.25">
      <c r="A248" s="5">
        <v>302</v>
      </c>
      <c r="B248" s="13" t="s">
        <v>101</v>
      </c>
      <c r="C248" s="15" t="s">
        <v>76</v>
      </c>
      <c r="D248" s="1101"/>
    </row>
    <row r="249" spans="1:4" s="1" customFormat="1" ht="14.25">
      <c r="A249" s="5">
        <v>302</v>
      </c>
      <c r="B249" s="13" t="s">
        <v>126</v>
      </c>
      <c r="C249" s="15" t="s">
        <v>145</v>
      </c>
      <c r="D249" s="1101"/>
    </row>
    <row r="250" spans="1:4" s="1" customFormat="1" ht="14.25">
      <c r="A250" s="5">
        <v>302</v>
      </c>
      <c r="B250" s="13" t="s">
        <v>104</v>
      </c>
      <c r="C250" s="15">
        <v>1</v>
      </c>
      <c r="D250" s="1101"/>
    </row>
    <row r="251" spans="1:4" s="1" customFormat="1" ht="14.25">
      <c r="A251" s="5">
        <v>302</v>
      </c>
      <c r="B251" s="13" t="s">
        <v>127</v>
      </c>
      <c r="C251" s="15">
        <v>1</v>
      </c>
      <c r="D251" s="1102"/>
    </row>
  </sheetData>
  <sheetProtection algorithmName="SHA-512" hashValue="AIuCcuJNJYLhEU8TD6uqTNsggN8mjxKlgVqDum08GrT8gs5rt0Qa6vEe/HH757+8pVN35dBn8WvtMG2ttBkmPQ==" saltValue="reF4tDUGh2Akliwu5D7ZbA==" spinCount="100000" sheet="1" objects="1" scenarios="1"/>
  <protectedRanges>
    <protectedRange sqref="D1:D1048576 F1:F1048576 J1:J1048576 H1:H1048576 AB1:AB130 AB199:AB1048576 Z1:Z1048576 X1:X1048576 V1:V1048576 T1:T1048576 R1:R1048576 P1:P1048576 N1:N1048576 L1:L1048576" name="Range1"/>
  </protectedRanges>
  <mergeCells count="51">
    <mergeCell ref="A1:K1"/>
    <mergeCell ref="A2:N2"/>
    <mergeCell ref="A4:C4"/>
    <mergeCell ref="A5:B5"/>
    <mergeCell ref="A6:A7"/>
    <mergeCell ref="B6:B7"/>
    <mergeCell ref="C6:D6"/>
    <mergeCell ref="E6:F6"/>
    <mergeCell ref="G6:H6"/>
    <mergeCell ref="I6:J6"/>
    <mergeCell ref="U6:V6"/>
    <mergeCell ref="W6:X6"/>
    <mergeCell ref="D8:D73"/>
    <mergeCell ref="F8:F73"/>
    <mergeCell ref="H8:H73"/>
    <mergeCell ref="J8:J73"/>
    <mergeCell ref="L8:L73"/>
    <mergeCell ref="N8:N73"/>
    <mergeCell ref="P8:P73"/>
    <mergeCell ref="R8:R73"/>
    <mergeCell ref="K6:L6"/>
    <mergeCell ref="M6:N6"/>
    <mergeCell ref="O6:P6"/>
    <mergeCell ref="Q6:R6"/>
    <mergeCell ref="S6:T6"/>
    <mergeCell ref="A201:A202"/>
    <mergeCell ref="B201:B202"/>
    <mergeCell ref="C201:D201"/>
    <mergeCell ref="D203:D251"/>
    <mergeCell ref="E131:F131"/>
    <mergeCell ref="D133:D198"/>
    <mergeCell ref="F133:F198"/>
    <mergeCell ref="A131:A132"/>
    <mergeCell ref="B131:B132"/>
    <mergeCell ref="C131:D131"/>
    <mergeCell ref="Y6:Z6"/>
    <mergeCell ref="Z8:Z73"/>
    <mergeCell ref="AA6:AB6"/>
    <mergeCell ref="AB8:AB73"/>
    <mergeCell ref="A200:B200"/>
    <mergeCell ref="H133:H198"/>
    <mergeCell ref="D78:D126"/>
    <mergeCell ref="A129:C129"/>
    <mergeCell ref="A130:B130"/>
    <mergeCell ref="T8:T73"/>
    <mergeCell ref="V8:V73"/>
    <mergeCell ref="X8:X73"/>
    <mergeCell ref="A75:B75"/>
    <mergeCell ref="A76:A77"/>
    <mergeCell ref="B76:B77"/>
    <mergeCell ref="C76:D76"/>
  </mergeCells>
  <phoneticPr fontId="4" type="noConversion"/>
  <pageMargins left="0.70866141732283472" right="0.70866141732283472" top="0.74803149606299213" bottom="0.74803149606299213" header="0.31496062992125984" footer="0.31496062992125984"/>
  <pageSetup paperSize="8" scale="33" fitToHeight="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topLeftCell="A24" zoomScale="85" zoomScaleNormal="85" workbookViewId="0">
      <pane xSplit="1" topLeftCell="B1" activePane="topRight" state="frozen"/>
      <selection activeCell="Y17" sqref="Y17"/>
      <selection pane="topRight" activeCell="G64" sqref="G64:G76"/>
    </sheetView>
  </sheetViews>
  <sheetFormatPr defaultRowHeight="14.25"/>
  <cols>
    <col min="1" max="1" width="28.5703125" style="1" bestFit="1" customWidth="1"/>
    <col min="2" max="2" width="19.5703125" style="1" customWidth="1"/>
    <col min="3" max="3" width="22.42578125" style="1" bestFit="1" customWidth="1"/>
    <col min="4" max="4" width="19.5703125" style="1" customWidth="1"/>
    <col min="5" max="5" width="22.42578125" style="1" bestFit="1" customWidth="1"/>
    <col min="6" max="6" width="23" style="1" bestFit="1" customWidth="1"/>
    <col min="7" max="7" width="22.42578125" style="1" customWidth="1"/>
    <col min="8" max="8" width="19.5703125" style="1" bestFit="1" customWidth="1"/>
    <col min="9" max="10" width="22.42578125" style="1" bestFit="1" customWidth="1"/>
    <col min="11" max="11" width="18.7109375" style="1" bestFit="1" customWidth="1"/>
    <col min="12" max="12" width="19.5703125" style="1" bestFit="1" customWidth="1"/>
    <col min="13" max="13" width="22.42578125" style="1" customWidth="1"/>
    <col min="14" max="14" width="17.85546875" style="1" bestFit="1" customWidth="1"/>
    <col min="15" max="15" width="19.5703125" style="1" bestFit="1" customWidth="1"/>
    <col min="16" max="16" width="22.42578125" style="1" customWidth="1"/>
    <col min="17" max="17" width="15.140625" style="1" bestFit="1" customWidth="1"/>
    <col min="18" max="18" width="19.5703125" style="1" bestFit="1" customWidth="1"/>
    <col min="19" max="19" width="22.42578125" style="1" customWidth="1"/>
    <col min="20" max="20" width="18.42578125" style="1" bestFit="1" customWidth="1"/>
    <col min="21" max="21" width="18.5703125" style="1" bestFit="1" customWidth="1"/>
    <col min="22" max="22" width="17.85546875" style="1" customWidth="1"/>
    <col min="23" max="23" width="18.42578125" style="1" bestFit="1" customWidth="1"/>
    <col min="24" max="24" width="18.5703125" style="1" bestFit="1" customWidth="1"/>
    <col min="25" max="25" width="17.85546875" style="1" bestFit="1" customWidth="1"/>
    <col min="26" max="40" width="83.140625" style="1" customWidth="1"/>
    <col min="41" max="16384" width="9.140625" style="1"/>
  </cols>
  <sheetData>
    <row r="1" spans="1:14" ht="18" customHeight="1">
      <c r="A1" s="1116" t="s">
        <v>153</v>
      </c>
      <c r="B1" s="1104"/>
      <c r="C1" s="1104"/>
      <c r="D1" s="1104"/>
      <c r="E1" s="1104"/>
      <c r="F1" s="1104"/>
      <c r="G1" s="1104"/>
      <c r="H1" s="1104"/>
      <c r="I1" s="1104"/>
      <c r="J1" s="1104"/>
      <c r="K1" s="1104"/>
    </row>
    <row r="3" spans="1:14" ht="18">
      <c r="A3" s="1111" t="s">
        <v>154</v>
      </c>
      <c r="B3" s="1111"/>
      <c r="C3" s="1111"/>
      <c r="D3" s="1111"/>
      <c r="E3" s="1111"/>
      <c r="F3" s="1111"/>
      <c r="G3" s="1111"/>
      <c r="H3" s="30"/>
      <c r="I3" s="30"/>
      <c r="J3" s="30"/>
      <c r="K3" s="30"/>
      <c r="L3" s="30"/>
      <c r="M3" s="30"/>
      <c r="N3" s="30"/>
    </row>
    <row r="4" spans="1:14" ht="15.75">
      <c r="A4" s="1105" t="s">
        <v>1</v>
      </c>
      <c r="B4" s="1105"/>
      <c r="C4" s="1105"/>
      <c r="D4" s="1105"/>
      <c r="E4" s="1105"/>
      <c r="F4" s="1105"/>
      <c r="G4" s="1105"/>
      <c r="H4" s="1105"/>
      <c r="I4" s="1105"/>
      <c r="J4" s="1105"/>
      <c r="K4" s="1105"/>
      <c r="L4" s="1105"/>
      <c r="M4" s="1105"/>
      <c r="N4" s="1105"/>
    </row>
    <row r="5" spans="1:14">
      <c r="A5" s="31"/>
      <c r="B5" s="1098" t="s">
        <v>155</v>
      </c>
      <c r="C5" s="1099"/>
      <c r="D5" s="1098" t="s">
        <v>6</v>
      </c>
      <c r="E5" s="1099"/>
      <c r="F5" s="1098" t="s">
        <v>7</v>
      </c>
      <c r="G5" s="1099"/>
      <c r="H5" s="1098" t="s">
        <v>156</v>
      </c>
      <c r="I5" s="1099"/>
    </row>
    <row r="6" spans="1:14" ht="71.25">
      <c r="A6" s="32" t="s">
        <v>157</v>
      </c>
      <c r="B6" s="33" t="s">
        <v>158</v>
      </c>
      <c r="C6" s="411" t="s">
        <v>1040</v>
      </c>
      <c r="D6" s="33" t="s">
        <v>158</v>
      </c>
      <c r="E6" s="411" t="s">
        <v>1040</v>
      </c>
      <c r="F6" s="33" t="s">
        <v>158</v>
      </c>
      <c r="G6" s="411" t="s">
        <v>1040</v>
      </c>
      <c r="H6" s="33" t="s">
        <v>158</v>
      </c>
      <c r="I6" s="411" t="s">
        <v>1040</v>
      </c>
    </row>
    <row r="7" spans="1:14" ht="15.75" customHeight="1">
      <c r="A7" s="34" t="s">
        <v>159</v>
      </c>
      <c r="B7" s="34">
        <v>1</v>
      </c>
      <c r="C7" s="1091"/>
      <c r="D7" s="34">
        <v>2</v>
      </c>
      <c r="E7" s="1091"/>
      <c r="F7" s="34">
        <v>3</v>
      </c>
      <c r="G7" s="1091"/>
      <c r="H7" s="34">
        <v>4</v>
      </c>
      <c r="I7" s="1091"/>
    </row>
    <row r="8" spans="1:14" s="24" customFormat="1" ht="15.75" customHeight="1">
      <c r="A8" s="35" t="s">
        <v>27</v>
      </c>
      <c r="B8" s="35">
        <v>16</v>
      </c>
      <c r="C8" s="1092"/>
      <c r="D8" s="35">
        <v>35</v>
      </c>
      <c r="E8" s="1092"/>
      <c r="F8" s="35">
        <v>38</v>
      </c>
      <c r="G8" s="1092"/>
      <c r="H8" s="35">
        <v>0</v>
      </c>
      <c r="I8" s="1092"/>
    </row>
    <row r="9" spans="1:14" ht="15.75" customHeight="1">
      <c r="A9" s="34" t="s">
        <v>160</v>
      </c>
      <c r="B9" s="34">
        <v>0</v>
      </c>
      <c r="C9" s="1092"/>
      <c r="D9" s="34">
        <v>22</v>
      </c>
      <c r="E9" s="1092"/>
      <c r="F9" s="34">
        <v>4</v>
      </c>
      <c r="G9" s="1092"/>
      <c r="H9" s="34">
        <v>0</v>
      </c>
      <c r="I9" s="1092"/>
    </row>
    <row r="10" spans="1:14" ht="15.75" customHeight="1">
      <c r="A10" s="34" t="s">
        <v>16</v>
      </c>
      <c r="B10" s="34">
        <v>0</v>
      </c>
      <c r="C10" s="1092"/>
      <c r="D10" s="34">
        <v>0</v>
      </c>
      <c r="E10" s="1092"/>
      <c r="F10" s="34">
        <v>0</v>
      </c>
      <c r="G10" s="1092"/>
      <c r="H10" s="34">
        <v>30478241</v>
      </c>
      <c r="I10" s="1092"/>
    </row>
    <row r="11" spans="1:14" ht="15.75" customHeight="1">
      <c r="A11" s="34" t="s">
        <v>30</v>
      </c>
      <c r="B11" s="34">
        <v>0</v>
      </c>
      <c r="C11" s="1092"/>
      <c r="D11" s="34">
        <v>0</v>
      </c>
      <c r="E11" s="1092"/>
      <c r="F11" s="34">
        <v>4008</v>
      </c>
      <c r="G11" s="1092"/>
      <c r="H11" s="34">
        <v>0</v>
      </c>
      <c r="I11" s="1092"/>
    </row>
    <row r="12" spans="1:14" ht="15.75" customHeight="1">
      <c r="A12" s="34" t="s">
        <v>161</v>
      </c>
      <c r="B12" s="34">
        <v>20210511</v>
      </c>
      <c r="C12" s="1092"/>
      <c r="D12" s="34">
        <v>20210511</v>
      </c>
      <c r="E12" s="1092"/>
      <c r="F12" s="34">
        <v>20210511</v>
      </c>
      <c r="G12" s="1092"/>
      <c r="H12" s="34">
        <v>20210511</v>
      </c>
      <c r="I12" s="1092"/>
    </row>
    <row r="13" spans="1:14" ht="15.75" customHeight="1">
      <c r="A13" s="34" t="s">
        <v>162</v>
      </c>
      <c r="B13" s="18" t="s">
        <v>1928</v>
      </c>
      <c r="C13" s="1092"/>
      <c r="D13" s="18">
        <v>104500</v>
      </c>
      <c r="E13" s="1092"/>
      <c r="F13" s="18" t="s">
        <v>1928</v>
      </c>
      <c r="G13" s="1092"/>
      <c r="H13" s="18" t="s">
        <v>2968</v>
      </c>
      <c r="I13" s="1092"/>
    </row>
    <row r="14" spans="1:14" ht="15.75" customHeight="1">
      <c r="A14" s="34" t="s">
        <v>163</v>
      </c>
      <c r="B14" s="34"/>
      <c r="C14" s="1092"/>
      <c r="D14" s="34"/>
      <c r="E14" s="1092"/>
      <c r="F14" s="34"/>
      <c r="G14" s="1092"/>
      <c r="H14" s="34"/>
      <c r="I14" s="1092"/>
    </row>
    <row r="15" spans="1:14" ht="15.75" customHeight="1">
      <c r="A15" s="34" t="s">
        <v>164</v>
      </c>
      <c r="B15" s="34"/>
      <c r="C15" s="1092"/>
      <c r="D15" s="34"/>
      <c r="E15" s="1092"/>
      <c r="F15" s="34"/>
      <c r="G15" s="1092"/>
      <c r="H15" s="34"/>
      <c r="I15" s="1092"/>
    </row>
    <row r="16" spans="1:14" ht="15.75" customHeight="1">
      <c r="A16" s="34" t="s">
        <v>165</v>
      </c>
      <c r="B16" s="34">
        <v>0</v>
      </c>
      <c r="C16" s="1092"/>
      <c r="D16" s="34">
        <v>0</v>
      </c>
      <c r="E16" s="1092"/>
      <c r="F16" s="34">
        <v>0</v>
      </c>
      <c r="G16" s="1092"/>
      <c r="H16" s="34">
        <v>0</v>
      </c>
      <c r="I16" s="1092"/>
    </row>
    <row r="17" spans="1:19" ht="15.75" customHeight="1">
      <c r="A17" s="34" t="s">
        <v>166</v>
      </c>
      <c r="B17" s="34">
        <v>15</v>
      </c>
      <c r="C17" s="1092"/>
      <c r="D17" s="34">
        <v>9</v>
      </c>
      <c r="E17" s="1092"/>
      <c r="F17" s="34">
        <v>15</v>
      </c>
      <c r="G17" s="1092"/>
      <c r="H17" s="34">
        <v>28</v>
      </c>
      <c r="I17" s="1092"/>
    </row>
    <row r="18" spans="1:19" ht="15.75" customHeight="1">
      <c r="A18" s="34" t="s">
        <v>167</v>
      </c>
      <c r="B18" s="34">
        <v>10</v>
      </c>
      <c r="C18" s="1093"/>
      <c r="D18" s="34">
        <v>120</v>
      </c>
      <c r="E18" s="1093"/>
      <c r="F18" s="34">
        <v>10</v>
      </c>
      <c r="G18" s="1093"/>
      <c r="H18" s="34">
        <v>35</v>
      </c>
      <c r="I18" s="1093"/>
    </row>
    <row r="20" spans="1:19" ht="18">
      <c r="A20" s="1115" t="s">
        <v>168</v>
      </c>
      <c r="B20" s="1115"/>
      <c r="C20" s="1115"/>
      <c r="D20" s="1115"/>
      <c r="E20" s="1115"/>
      <c r="F20" s="1115"/>
      <c r="G20" s="1115"/>
    </row>
    <row r="21" spans="1:19" ht="15.75">
      <c r="A21" s="1094" t="s">
        <v>169</v>
      </c>
      <c r="B21" s="1094"/>
      <c r="C21" s="1094"/>
      <c r="D21" s="1094"/>
      <c r="E21" s="1094"/>
      <c r="F21" s="1094"/>
      <c r="G21" s="1094"/>
      <c r="H21" s="1094"/>
      <c r="I21" s="1094"/>
      <c r="J21" s="1094"/>
      <c r="K21" s="36"/>
      <c r="L21" s="36"/>
      <c r="M21" s="36"/>
      <c r="N21" s="36"/>
      <c r="O21" s="36"/>
      <c r="P21" s="36"/>
      <c r="Q21" s="36"/>
      <c r="R21" s="36"/>
    </row>
    <row r="22" spans="1:19" ht="15">
      <c r="A22" s="37"/>
      <c r="B22" s="1108" t="s">
        <v>170</v>
      </c>
      <c r="C22" s="1109"/>
      <c r="D22" s="1110"/>
      <c r="E22" s="1108" t="s">
        <v>171</v>
      </c>
      <c r="F22" s="1109"/>
      <c r="G22" s="1110"/>
      <c r="H22" s="1108" t="s">
        <v>172</v>
      </c>
      <c r="I22" s="1109"/>
      <c r="J22" s="1110"/>
      <c r="K22" s="1108" t="s">
        <v>173</v>
      </c>
      <c r="L22" s="1109"/>
      <c r="M22" s="1110"/>
      <c r="N22" s="1108" t="s">
        <v>174</v>
      </c>
      <c r="O22" s="1109"/>
      <c r="P22" s="1110"/>
      <c r="Q22" s="1108" t="s">
        <v>175</v>
      </c>
      <c r="R22" s="1109"/>
      <c r="S22" s="1110"/>
    </row>
    <row r="23" spans="1:19" ht="71.25">
      <c r="A23" s="38" t="s">
        <v>176</v>
      </c>
      <c r="B23" s="39" t="s">
        <v>177</v>
      </c>
      <c r="C23" s="40" t="s">
        <v>178</v>
      </c>
      <c r="D23" s="411" t="s">
        <v>1040</v>
      </c>
      <c r="E23" s="39" t="s">
        <v>177</v>
      </c>
      <c r="F23" s="40" t="s">
        <v>178</v>
      </c>
      <c r="G23" s="411" t="s">
        <v>1040</v>
      </c>
      <c r="H23" s="39" t="s">
        <v>177</v>
      </c>
      <c r="I23" s="40" t="s">
        <v>178</v>
      </c>
      <c r="J23" s="411" t="s">
        <v>1040</v>
      </c>
      <c r="K23" s="39" t="s">
        <v>177</v>
      </c>
      <c r="L23" s="40" t="s">
        <v>178</v>
      </c>
      <c r="M23" s="411" t="s">
        <v>1040</v>
      </c>
      <c r="N23" s="39" t="s">
        <v>177</v>
      </c>
      <c r="O23" s="40" t="s">
        <v>178</v>
      </c>
      <c r="P23" s="411" t="s">
        <v>1040</v>
      </c>
      <c r="Q23" s="39" t="s">
        <v>177</v>
      </c>
      <c r="R23" s="40" t="s">
        <v>178</v>
      </c>
      <c r="S23" s="411" t="s">
        <v>1040</v>
      </c>
    </row>
    <row r="24" spans="1:19" s="24" customFormat="1" ht="15.75">
      <c r="A24" s="41" t="s">
        <v>179</v>
      </c>
      <c r="C24" s="42">
        <v>5317</v>
      </c>
      <c r="D24" s="1091"/>
      <c r="F24" s="42">
        <v>5318</v>
      </c>
      <c r="G24" s="1091"/>
      <c r="H24" s="1112"/>
      <c r="I24" s="43">
        <v>5419</v>
      </c>
      <c r="J24" s="1091"/>
      <c r="K24" s="1112"/>
      <c r="L24" s="43">
        <v>5433</v>
      </c>
      <c r="M24" s="1091"/>
      <c r="O24" s="43">
        <v>5823</v>
      </c>
      <c r="P24" s="1091"/>
      <c r="R24" s="43">
        <v>5831</v>
      </c>
      <c r="S24" s="1091"/>
    </row>
    <row r="25" spans="1:19" ht="15">
      <c r="A25" s="37" t="s">
        <v>159</v>
      </c>
      <c r="C25" s="44">
        <v>4</v>
      </c>
      <c r="D25" s="1092"/>
      <c r="F25" s="44">
        <v>4</v>
      </c>
      <c r="G25" s="1092"/>
      <c r="H25" s="1113"/>
      <c r="I25" s="44">
        <v>4</v>
      </c>
      <c r="J25" s="1092"/>
      <c r="K25" s="1113"/>
      <c r="L25" s="44">
        <v>2</v>
      </c>
      <c r="M25" s="1092"/>
      <c r="O25" s="44">
        <v>4</v>
      </c>
      <c r="P25" s="1092"/>
      <c r="R25" s="44">
        <v>4</v>
      </c>
      <c r="S25" s="1092"/>
    </row>
    <row r="26" spans="1:19" ht="15">
      <c r="A26" s="37" t="s">
        <v>27</v>
      </c>
      <c r="C26" s="44">
        <v>0</v>
      </c>
      <c r="D26" s="1092"/>
      <c r="F26" s="44">
        <v>0</v>
      </c>
      <c r="G26" s="1092"/>
      <c r="H26" s="1113"/>
      <c r="I26" s="44">
        <v>0</v>
      </c>
      <c r="J26" s="1092"/>
      <c r="K26" s="1113"/>
      <c r="L26" s="44">
        <v>16</v>
      </c>
      <c r="M26" s="1092"/>
      <c r="O26" s="44">
        <v>0</v>
      </c>
      <c r="P26" s="1092"/>
      <c r="R26" s="44">
        <v>0</v>
      </c>
      <c r="S26" s="1092"/>
    </row>
    <row r="27" spans="1:19" ht="15">
      <c r="A27" s="37" t="s">
        <v>160</v>
      </c>
      <c r="C27" s="44">
        <v>0</v>
      </c>
      <c r="D27" s="1092"/>
      <c r="F27" s="44">
        <v>0</v>
      </c>
      <c r="G27" s="1092"/>
      <c r="H27" s="1113"/>
      <c r="I27" s="44">
        <v>0</v>
      </c>
      <c r="J27" s="1092"/>
      <c r="K27" s="1113"/>
      <c r="L27" s="44">
        <v>4</v>
      </c>
      <c r="M27" s="1092"/>
      <c r="O27" s="44">
        <v>0</v>
      </c>
      <c r="P27" s="1092"/>
      <c r="R27" s="44">
        <v>0</v>
      </c>
      <c r="S27" s="1092"/>
    </row>
    <row r="28" spans="1:19" ht="15">
      <c r="A28" s="37" t="s">
        <v>180</v>
      </c>
      <c r="C28" s="44">
        <v>205590434</v>
      </c>
      <c r="D28" s="1092"/>
      <c r="F28" s="44">
        <v>205590434</v>
      </c>
      <c r="G28" s="1092"/>
      <c r="H28" s="1113"/>
      <c r="I28" s="44">
        <v>2494372</v>
      </c>
      <c r="J28" s="1092"/>
      <c r="K28" s="1113"/>
      <c r="L28" s="44">
        <v>0</v>
      </c>
      <c r="M28" s="1092"/>
      <c r="O28" s="44">
        <v>2494372</v>
      </c>
      <c r="P28" s="1092"/>
      <c r="R28" s="44">
        <v>2494372</v>
      </c>
      <c r="S28" s="1092"/>
    </row>
    <row r="29" spans="1:19" ht="15">
      <c r="A29" s="37" t="s">
        <v>30</v>
      </c>
      <c r="C29" s="44">
        <v>0</v>
      </c>
      <c r="D29" s="1092"/>
      <c r="F29" s="44">
        <v>0</v>
      </c>
      <c r="G29" s="1092"/>
      <c r="H29" s="1113"/>
      <c r="I29" s="44">
        <v>0</v>
      </c>
      <c r="J29" s="1092"/>
      <c r="K29" s="1113"/>
      <c r="L29" s="44">
        <v>0</v>
      </c>
      <c r="M29" s="1092"/>
      <c r="O29" s="44">
        <v>0</v>
      </c>
      <c r="P29" s="1092"/>
      <c r="R29" s="44">
        <v>0</v>
      </c>
      <c r="S29" s="1092"/>
    </row>
    <row r="30" spans="1:19" ht="15">
      <c r="A30" s="37" t="s">
        <v>161</v>
      </c>
      <c r="C30" s="44">
        <v>20210511</v>
      </c>
      <c r="D30" s="1092"/>
      <c r="F30" s="44">
        <v>20210511</v>
      </c>
      <c r="G30" s="1092"/>
      <c r="H30" s="1113"/>
      <c r="I30" s="44">
        <v>20210511</v>
      </c>
      <c r="J30" s="1092"/>
      <c r="K30" s="1113"/>
      <c r="L30" s="44">
        <v>20210511</v>
      </c>
      <c r="M30" s="1092"/>
      <c r="O30" s="44">
        <v>20210511</v>
      </c>
      <c r="P30" s="1092"/>
      <c r="R30" s="44">
        <v>20210511</v>
      </c>
      <c r="S30" s="1092"/>
    </row>
    <row r="31" spans="1:19" ht="15">
      <c r="A31" s="37" t="s">
        <v>162</v>
      </c>
      <c r="C31" s="45" t="s">
        <v>1929</v>
      </c>
      <c r="D31" s="1092"/>
      <c r="F31" s="45" t="s">
        <v>1352</v>
      </c>
      <c r="G31" s="1092"/>
      <c r="H31" s="1113"/>
      <c r="I31" s="45" t="s">
        <v>1930</v>
      </c>
      <c r="J31" s="1092"/>
      <c r="K31" s="1113"/>
      <c r="L31" s="45" t="s">
        <v>181</v>
      </c>
      <c r="M31" s="1092"/>
      <c r="O31" s="45" t="s">
        <v>1932</v>
      </c>
      <c r="P31" s="1092"/>
      <c r="R31" s="45" t="s">
        <v>1933</v>
      </c>
      <c r="S31" s="1092"/>
    </row>
    <row r="32" spans="1:19" ht="15">
      <c r="A32" s="37" t="s">
        <v>163</v>
      </c>
      <c r="C32" s="44">
        <v>20210511</v>
      </c>
      <c r="D32" s="1092"/>
      <c r="F32" s="46"/>
      <c r="G32" s="1092"/>
      <c r="H32" s="1113"/>
      <c r="I32" s="44">
        <v>20210511</v>
      </c>
      <c r="J32" s="1092"/>
      <c r="K32" s="1113"/>
      <c r="L32" s="44"/>
      <c r="M32" s="1092"/>
      <c r="O32" s="44">
        <v>20210511</v>
      </c>
      <c r="P32" s="1092"/>
      <c r="R32" s="44"/>
      <c r="S32" s="1092"/>
    </row>
    <row r="33" spans="1:19" ht="15">
      <c r="A33" s="37" t="s">
        <v>164</v>
      </c>
      <c r="C33" s="45" t="s">
        <v>1352</v>
      </c>
      <c r="D33" s="1092"/>
      <c r="F33" s="46"/>
      <c r="G33" s="1092"/>
      <c r="H33" s="1113"/>
      <c r="I33" s="45" t="s">
        <v>1931</v>
      </c>
      <c r="J33" s="1092"/>
      <c r="K33" s="1113"/>
      <c r="L33" s="44"/>
      <c r="M33" s="1092"/>
      <c r="O33" s="45" t="s">
        <v>1933</v>
      </c>
      <c r="P33" s="1092"/>
      <c r="R33" s="44"/>
      <c r="S33" s="1092"/>
    </row>
    <row r="34" spans="1:19" ht="15">
      <c r="A34" s="37" t="s">
        <v>165</v>
      </c>
      <c r="C34" s="44">
        <v>0</v>
      </c>
      <c r="D34" s="1092"/>
      <c r="F34" s="44">
        <v>0</v>
      </c>
      <c r="G34" s="1092"/>
      <c r="H34" s="1113"/>
      <c r="I34" s="44">
        <v>0</v>
      </c>
      <c r="J34" s="1092"/>
      <c r="K34" s="1113"/>
      <c r="L34" s="44">
        <v>0</v>
      </c>
      <c r="M34" s="1092"/>
      <c r="O34" s="44">
        <v>0</v>
      </c>
      <c r="P34" s="1092"/>
      <c r="R34" s="44">
        <v>0</v>
      </c>
      <c r="S34" s="1092"/>
    </row>
    <row r="35" spans="1:19" ht="15">
      <c r="A35" s="37" t="s">
        <v>182</v>
      </c>
      <c r="C35" s="44">
        <v>25</v>
      </c>
      <c r="D35" s="1092"/>
      <c r="F35" s="44">
        <v>0</v>
      </c>
      <c r="G35" s="1092"/>
      <c r="H35" s="1113"/>
      <c r="I35" s="44">
        <v>25</v>
      </c>
      <c r="J35" s="1092"/>
      <c r="K35" s="1113"/>
      <c r="L35" s="44">
        <v>6</v>
      </c>
      <c r="M35" s="1092"/>
      <c r="O35" s="44">
        <v>25</v>
      </c>
      <c r="P35" s="1092"/>
      <c r="R35" s="44">
        <v>0</v>
      </c>
      <c r="S35" s="1092"/>
    </row>
    <row r="36" spans="1:19" ht="15">
      <c r="A36" s="37" t="s">
        <v>167</v>
      </c>
      <c r="C36" s="44">
        <v>30</v>
      </c>
      <c r="D36" s="1093"/>
      <c r="F36" s="44">
        <v>0</v>
      </c>
      <c r="G36" s="1093"/>
      <c r="H36" s="1114"/>
      <c r="I36" s="44">
        <v>30</v>
      </c>
      <c r="J36" s="1093"/>
      <c r="K36" s="1114"/>
      <c r="L36" s="44">
        <v>100</v>
      </c>
      <c r="M36" s="1093"/>
      <c r="O36" s="44">
        <v>30</v>
      </c>
      <c r="P36" s="1093"/>
      <c r="R36" s="44">
        <v>0</v>
      </c>
      <c r="S36" s="1093"/>
    </row>
    <row r="37" spans="1:19" ht="71.25">
      <c r="A37" s="1106" t="s">
        <v>183</v>
      </c>
      <c r="B37" s="5" t="s">
        <v>180</v>
      </c>
      <c r="C37" s="5" t="s">
        <v>182</v>
      </c>
      <c r="D37" s="411" t="s">
        <v>1040</v>
      </c>
      <c r="E37" s="5" t="s">
        <v>180</v>
      </c>
      <c r="F37" s="5" t="s">
        <v>182</v>
      </c>
      <c r="G37" s="411" t="s">
        <v>1040</v>
      </c>
      <c r="H37" s="5" t="s">
        <v>180</v>
      </c>
      <c r="I37" s="5" t="s">
        <v>182</v>
      </c>
      <c r="J37" s="411" t="s">
        <v>1040</v>
      </c>
      <c r="K37" s="5" t="s">
        <v>180</v>
      </c>
      <c r="L37" s="5" t="s">
        <v>182</v>
      </c>
      <c r="M37" s="411" t="s">
        <v>1040</v>
      </c>
      <c r="N37" s="5" t="s">
        <v>180</v>
      </c>
      <c r="O37" s="5" t="s">
        <v>182</v>
      </c>
      <c r="P37" s="411" t="s">
        <v>1040</v>
      </c>
      <c r="Q37" s="5" t="s">
        <v>180</v>
      </c>
      <c r="R37" s="5" t="s">
        <v>182</v>
      </c>
      <c r="S37" s="411" t="s">
        <v>1040</v>
      </c>
    </row>
    <row r="38" spans="1:19" ht="15">
      <c r="A38" s="1107"/>
      <c r="B38" s="47">
        <v>205590434</v>
      </c>
      <c r="C38" s="48" t="s">
        <v>184</v>
      </c>
      <c r="D38" s="445"/>
      <c r="E38" s="47">
        <v>205590434</v>
      </c>
      <c r="F38" s="48">
        <v>23</v>
      </c>
      <c r="G38" s="445"/>
      <c r="H38" s="47">
        <v>2494372</v>
      </c>
      <c r="I38" s="48" t="s">
        <v>184</v>
      </c>
      <c r="J38" s="445"/>
      <c r="K38" s="47">
        <v>2494372</v>
      </c>
      <c r="L38" s="48" t="s">
        <v>185</v>
      </c>
      <c r="M38" s="445"/>
      <c r="N38" s="47">
        <v>2494372</v>
      </c>
      <c r="O38" s="48" t="s">
        <v>184</v>
      </c>
      <c r="P38" s="445"/>
      <c r="Q38" s="47">
        <v>2494372</v>
      </c>
      <c r="R38" s="48">
        <v>19</v>
      </c>
      <c r="S38" s="445"/>
    </row>
    <row r="40" spans="1:19" ht="15">
      <c r="A40" s="37"/>
      <c r="B40" s="1108" t="s">
        <v>1060</v>
      </c>
      <c r="C40" s="1109"/>
      <c r="D40" s="1110"/>
      <c r="E40" s="1108" t="s">
        <v>1061</v>
      </c>
      <c r="F40" s="1109"/>
      <c r="G40" s="1110"/>
      <c r="H40" s="1108" t="s">
        <v>118</v>
      </c>
      <c r="I40" s="1109"/>
      <c r="J40" s="1110"/>
      <c r="K40" s="1108" t="s">
        <v>129</v>
      </c>
      <c r="L40" s="1109"/>
      <c r="M40" s="1110"/>
    </row>
    <row r="41" spans="1:19" ht="71.25">
      <c r="A41" s="49" t="s">
        <v>176</v>
      </c>
      <c r="B41" s="39" t="s">
        <v>177</v>
      </c>
      <c r="C41" s="44" t="s">
        <v>178</v>
      </c>
      <c r="D41" s="411" t="s">
        <v>1040</v>
      </c>
      <c r="E41" s="39" t="s">
        <v>177</v>
      </c>
      <c r="F41" s="44" t="s">
        <v>178</v>
      </c>
      <c r="G41" s="411" t="s">
        <v>1040</v>
      </c>
      <c r="H41" s="39" t="s">
        <v>177</v>
      </c>
      <c r="I41" s="44" t="s">
        <v>178</v>
      </c>
      <c r="J41" s="411" t="s">
        <v>1040</v>
      </c>
      <c r="K41" s="39" t="s">
        <v>611</v>
      </c>
      <c r="L41" s="44" t="s">
        <v>178</v>
      </c>
      <c r="M41" s="411" t="s">
        <v>1040</v>
      </c>
    </row>
    <row r="42" spans="1:19" s="24" customFormat="1" ht="15.75">
      <c r="A42" s="41" t="s">
        <v>179</v>
      </c>
      <c r="C42" s="43">
        <v>5603</v>
      </c>
      <c r="D42" s="1091"/>
      <c r="F42" s="43">
        <v>5219</v>
      </c>
      <c r="G42" s="1091"/>
      <c r="I42" s="43">
        <v>5976</v>
      </c>
      <c r="J42" s="1091"/>
      <c r="L42" s="43">
        <v>6513</v>
      </c>
      <c r="M42" s="1091"/>
    </row>
    <row r="43" spans="1:19" ht="15">
      <c r="A43" s="37" t="s">
        <v>159</v>
      </c>
      <c r="C43" s="44">
        <v>2</v>
      </c>
      <c r="D43" s="1092"/>
      <c r="F43" s="44">
        <v>2</v>
      </c>
      <c r="G43" s="1092"/>
      <c r="I43" s="44">
        <v>2</v>
      </c>
      <c r="J43" s="1092"/>
      <c r="L43" s="44">
        <v>4</v>
      </c>
      <c r="M43" s="1092"/>
    </row>
    <row r="44" spans="1:19" ht="15">
      <c r="A44" s="37" t="s">
        <v>27</v>
      </c>
      <c r="C44" s="44">
        <v>34</v>
      </c>
      <c r="D44" s="1092"/>
      <c r="F44" s="44">
        <v>38</v>
      </c>
      <c r="G44" s="1092"/>
      <c r="I44" s="44">
        <v>70</v>
      </c>
      <c r="J44" s="1092"/>
      <c r="L44" s="44">
        <v>0</v>
      </c>
      <c r="M44" s="1092"/>
    </row>
    <row r="45" spans="1:19" ht="15">
      <c r="A45" s="37" t="s">
        <v>160</v>
      </c>
      <c r="C45" s="44">
        <v>4</v>
      </c>
      <c r="D45" s="1092"/>
      <c r="F45" s="44">
        <v>4</v>
      </c>
      <c r="G45" s="1092"/>
      <c r="I45" s="44">
        <v>4</v>
      </c>
      <c r="J45" s="1092"/>
      <c r="L45" s="44">
        <v>0</v>
      </c>
      <c r="M45" s="1092"/>
    </row>
    <row r="46" spans="1:19" ht="15">
      <c r="A46" s="37" t="s">
        <v>180</v>
      </c>
      <c r="C46" s="44">
        <v>0</v>
      </c>
      <c r="D46" s="1092"/>
      <c r="F46" s="44">
        <v>0</v>
      </c>
      <c r="G46" s="1092"/>
      <c r="I46" s="44">
        <v>0</v>
      </c>
      <c r="J46" s="1092"/>
      <c r="L46" s="44">
        <v>205918114</v>
      </c>
      <c r="M46" s="1092"/>
    </row>
    <row r="47" spans="1:19" ht="15">
      <c r="A47" s="37" t="s">
        <v>30</v>
      </c>
      <c r="C47" s="44">
        <v>0</v>
      </c>
      <c r="D47" s="1092"/>
      <c r="F47" s="44">
        <v>0</v>
      </c>
      <c r="G47" s="1092"/>
      <c r="I47" s="44">
        <v>0</v>
      </c>
      <c r="J47" s="1092"/>
      <c r="L47" s="44">
        <v>0</v>
      </c>
      <c r="M47" s="1092"/>
    </row>
    <row r="48" spans="1:19" ht="15">
      <c r="A48" s="37" t="s">
        <v>161</v>
      </c>
      <c r="C48" s="44">
        <v>20210511</v>
      </c>
      <c r="D48" s="1092"/>
      <c r="F48" s="44"/>
      <c r="G48" s="1092"/>
      <c r="I48" s="44"/>
      <c r="J48" s="1092"/>
      <c r="L48" s="44">
        <v>20210511</v>
      </c>
      <c r="M48" s="1092"/>
    </row>
    <row r="49" spans="1:19" ht="15">
      <c r="A49" s="37" t="s">
        <v>162</v>
      </c>
      <c r="C49" s="45" t="s">
        <v>187</v>
      </c>
      <c r="D49" s="1092"/>
      <c r="F49" s="44"/>
      <c r="G49" s="1092"/>
      <c r="I49" s="44"/>
      <c r="J49" s="1092"/>
      <c r="L49" s="45" t="s">
        <v>1272</v>
      </c>
      <c r="M49" s="1092"/>
    </row>
    <row r="50" spans="1:19" ht="15">
      <c r="A50" s="37" t="s">
        <v>163</v>
      </c>
      <c r="C50" s="44"/>
      <c r="D50" s="1092"/>
      <c r="F50" s="44">
        <v>20210511</v>
      </c>
      <c r="G50" s="1092"/>
      <c r="I50" s="44">
        <v>20210511</v>
      </c>
      <c r="J50" s="1092"/>
      <c r="L50" s="44"/>
      <c r="M50" s="1092"/>
    </row>
    <row r="51" spans="1:19" ht="15">
      <c r="A51" s="37" t="s">
        <v>164</v>
      </c>
      <c r="C51" s="45"/>
      <c r="D51" s="1092"/>
      <c r="F51" s="45" t="s">
        <v>188</v>
      </c>
      <c r="G51" s="1092"/>
      <c r="I51" s="45" t="s">
        <v>189</v>
      </c>
      <c r="J51" s="1092"/>
      <c r="L51" s="45"/>
      <c r="M51" s="1092"/>
    </row>
    <row r="52" spans="1:19" ht="15">
      <c r="A52" s="37" t="s">
        <v>165</v>
      </c>
      <c r="C52" s="44">
        <v>0</v>
      </c>
      <c r="D52" s="1092"/>
      <c r="F52" s="44">
        <v>60</v>
      </c>
      <c r="G52" s="1092"/>
      <c r="I52" s="44">
        <v>300</v>
      </c>
      <c r="J52" s="1092"/>
      <c r="L52" s="44">
        <v>0</v>
      </c>
      <c r="M52" s="1092"/>
    </row>
    <row r="53" spans="1:19" ht="15">
      <c r="A53" s="37" t="s">
        <v>182</v>
      </c>
      <c r="C53" s="46">
        <v>4</v>
      </c>
      <c r="D53" s="1092"/>
      <c r="F53" s="46">
        <v>19</v>
      </c>
      <c r="G53" s="1092"/>
      <c r="I53" s="46">
        <v>18</v>
      </c>
      <c r="J53" s="1092"/>
      <c r="L53" s="46">
        <v>28</v>
      </c>
      <c r="M53" s="1092"/>
    </row>
    <row r="54" spans="1:19" ht="15">
      <c r="A54" s="37" t="s">
        <v>167</v>
      </c>
      <c r="C54" s="44">
        <v>40</v>
      </c>
      <c r="D54" s="1093"/>
      <c r="F54" s="44">
        <v>10</v>
      </c>
      <c r="G54" s="1093"/>
      <c r="I54" s="44">
        <v>105</v>
      </c>
      <c r="J54" s="1093"/>
      <c r="L54" s="44">
        <v>35</v>
      </c>
      <c r="M54" s="1093"/>
    </row>
    <row r="55" spans="1:19" ht="71.25">
      <c r="A55" s="1106" t="s">
        <v>183</v>
      </c>
      <c r="B55" s="5" t="s">
        <v>180</v>
      </c>
      <c r="C55" s="5" t="s">
        <v>182</v>
      </c>
      <c r="D55" s="411" t="s">
        <v>1040</v>
      </c>
      <c r="E55" s="7" t="s">
        <v>180</v>
      </c>
      <c r="F55" s="5" t="s">
        <v>182</v>
      </c>
      <c r="G55" s="411" t="s">
        <v>1040</v>
      </c>
      <c r="H55" s="7" t="s">
        <v>180</v>
      </c>
      <c r="I55" s="5" t="s">
        <v>182</v>
      </c>
      <c r="J55" s="411" t="s">
        <v>1040</v>
      </c>
      <c r="K55" s="7" t="s">
        <v>180</v>
      </c>
      <c r="L55" s="5" t="s">
        <v>182</v>
      </c>
      <c r="M55" s="411" t="s">
        <v>1040</v>
      </c>
    </row>
    <row r="56" spans="1:19" ht="15">
      <c r="A56" s="1107"/>
      <c r="B56" s="47">
        <v>205590434</v>
      </c>
      <c r="C56" s="48">
        <v>4</v>
      </c>
      <c r="D56" s="445"/>
      <c r="E56" s="47">
        <v>40767393</v>
      </c>
      <c r="F56" s="47">
        <v>1</v>
      </c>
      <c r="G56" s="445"/>
      <c r="H56" s="47">
        <v>328693</v>
      </c>
      <c r="I56" s="47">
        <v>3</v>
      </c>
      <c r="J56" s="445"/>
      <c r="K56" s="47">
        <v>205918114</v>
      </c>
      <c r="L56" s="47">
        <v>28</v>
      </c>
      <c r="M56" s="445"/>
    </row>
    <row r="57" spans="1:19" ht="15">
      <c r="A57" s="51"/>
      <c r="B57" s="52"/>
      <c r="C57" s="52"/>
      <c r="D57" s="53"/>
      <c r="E57" s="52"/>
      <c r="F57" s="52"/>
      <c r="G57" s="53"/>
      <c r="H57" s="52"/>
      <c r="I57" s="52"/>
      <c r="J57" s="53"/>
      <c r="K57" s="52"/>
      <c r="L57" s="52"/>
      <c r="M57" s="53"/>
      <c r="N57" s="52"/>
      <c r="O57" s="52"/>
      <c r="P57" s="53"/>
      <c r="Q57" s="52"/>
      <c r="R57" s="52"/>
      <c r="S57" s="53"/>
    </row>
    <row r="60" spans="1:19" ht="18">
      <c r="A60" s="1111" t="s">
        <v>190</v>
      </c>
      <c r="B60" s="1111"/>
      <c r="C60" s="1111"/>
      <c r="D60" s="1111"/>
      <c r="E60" s="1111"/>
      <c r="F60" s="1111"/>
      <c r="G60" s="1111"/>
    </row>
    <row r="61" spans="1:19" ht="15.75">
      <c r="A61" s="1094" t="s">
        <v>169</v>
      </c>
      <c r="B61" s="1094"/>
      <c r="C61" s="1094"/>
      <c r="D61" s="1094"/>
      <c r="E61" s="1094"/>
      <c r="F61" s="1094"/>
      <c r="G61" s="1094"/>
      <c r="H61" s="1094"/>
      <c r="I61" s="1094"/>
      <c r="J61" s="1094"/>
      <c r="K61" s="36"/>
      <c r="L61" s="36"/>
      <c r="M61" s="36"/>
      <c r="N61" s="36"/>
      <c r="O61" s="36"/>
      <c r="P61" s="36"/>
      <c r="Q61" s="36"/>
      <c r="R61" s="36"/>
    </row>
    <row r="62" spans="1:19" ht="15">
      <c r="A62" s="37"/>
      <c r="B62" s="1108" t="s">
        <v>1063</v>
      </c>
      <c r="C62" s="1109"/>
      <c r="D62" s="1110"/>
      <c r="E62" s="1108" t="s">
        <v>1062</v>
      </c>
      <c r="F62" s="1109"/>
      <c r="G62" s="1110"/>
      <c r="H62" s="1108" t="s">
        <v>131</v>
      </c>
      <c r="I62" s="1109"/>
      <c r="J62" s="1110"/>
    </row>
    <row r="63" spans="1:19" ht="71.25">
      <c r="A63" s="38" t="s">
        <v>176</v>
      </c>
      <c r="B63" s="39" t="s">
        <v>186</v>
      </c>
      <c r="C63" s="44" t="s">
        <v>178</v>
      </c>
      <c r="D63" s="411" t="s">
        <v>1040</v>
      </c>
      <c r="E63" s="39" t="s">
        <v>186</v>
      </c>
      <c r="F63" s="44" t="s">
        <v>178</v>
      </c>
      <c r="G63" s="411" t="s">
        <v>1040</v>
      </c>
      <c r="H63" s="39" t="s">
        <v>186</v>
      </c>
      <c r="I63" s="44" t="s">
        <v>178</v>
      </c>
      <c r="J63" s="411" t="s">
        <v>1040</v>
      </c>
    </row>
    <row r="64" spans="1:19" s="24" customFormat="1" ht="15.75">
      <c r="A64" s="41" t="s">
        <v>179</v>
      </c>
      <c r="C64" s="43">
        <v>19671</v>
      </c>
      <c r="D64" s="1091"/>
      <c r="F64" s="43">
        <v>19435</v>
      </c>
      <c r="G64" s="1091"/>
      <c r="I64" s="43">
        <v>23054</v>
      </c>
      <c r="J64" s="1091"/>
    </row>
    <row r="65" spans="1:10" ht="15">
      <c r="A65" s="37" t="s">
        <v>159</v>
      </c>
      <c r="C65" s="44">
        <v>1</v>
      </c>
      <c r="D65" s="1092"/>
      <c r="F65" s="44">
        <v>1</v>
      </c>
      <c r="G65" s="1092"/>
      <c r="I65" s="44">
        <v>1</v>
      </c>
      <c r="J65" s="1092"/>
    </row>
    <row r="66" spans="1:10" ht="15">
      <c r="A66" s="37" t="s">
        <v>27</v>
      </c>
      <c r="C66" s="44">
        <v>20</v>
      </c>
      <c r="D66" s="1092"/>
      <c r="F66" s="44">
        <v>20</v>
      </c>
      <c r="G66" s="1092"/>
      <c r="I66" s="44">
        <v>20</v>
      </c>
      <c r="J66" s="1092"/>
    </row>
    <row r="67" spans="1:10" ht="15">
      <c r="A67" s="37" t="s">
        <v>160</v>
      </c>
      <c r="C67" s="44">
        <v>0</v>
      </c>
      <c r="D67" s="1092"/>
      <c r="F67" s="44">
        <v>0</v>
      </c>
      <c r="G67" s="1092"/>
      <c r="I67" s="44">
        <v>0</v>
      </c>
      <c r="J67" s="1092"/>
    </row>
    <row r="68" spans="1:10" ht="15">
      <c r="A68" s="37" t="s">
        <v>180</v>
      </c>
      <c r="C68" s="44">
        <v>0</v>
      </c>
      <c r="D68" s="1092"/>
      <c r="F68" s="44">
        <v>0</v>
      </c>
      <c r="G68" s="1092"/>
      <c r="I68" s="44">
        <v>0</v>
      </c>
      <c r="J68" s="1092"/>
    </row>
    <row r="69" spans="1:10" ht="15">
      <c r="A69" s="37" t="s">
        <v>30</v>
      </c>
      <c r="C69" s="44">
        <v>0</v>
      </c>
      <c r="D69" s="1092"/>
      <c r="F69" s="44">
        <v>0</v>
      </c>
      <c r="G69" s="1092"/>
      <c r="I69" s="44">
        <v>0</v>
      </c>
      <c r="J69" s="1092"/>
    </row>
    <row r="70" spans="1:10" ht="15">
      <c r="A70" s="37" t="s">
        <v>161</v>
      </c>
      <c r="C70" s="44">
        <v>20210511</v>
      </c>
      <c r="D70" s="1092"/>
      <c r="F70" s="44"/>
      <c r="G70" s="1092"/>
      <c r="I70" s="44"/>
      <c r="J70" s="1092"/>
    </row>
    <row r="71" spans="1:10" ht="15">
      <c r="A71" s="37" t="s">
        <v>162</v>
      </c>
      <c r="C71" s="45" t="s">
        <v>187</v>
      </c>
      <c r="D71" s="1092"/>
      <c r="F71" s="44"/>
      <c r="G71" s="1092"/>
      <c r="I71" s="44"/>
      <c r="J71" s="1092"/>
    </row>
    <row r="72" spans="1:10" ht="15">
      <c r="A72" s="37" t="s">
        <v>163</v>
      </c>
      <c r="C72" s="44"/>
      <c r="D72" s="1092"/>
      <c r="F72" s="44">
        <v>20210511</v>
      </c>
      <c r="G72" s="1092"/>
      <c r="I72" s="44">
        <v>20210511</v>
      </c>
      <c r="J72" s="1092"/>
    </row>
    <row r="73" spans="1:10" ht="15">
      <c r="A73" s="37" t="s">
        <v>164</v>
      </c>
      <c r="C73" s="45"/>
      <c r="D73" s="1092"/>
      <c r="F73" s="45" t="s">
        <v>181</v>
      </c>
      <c r="G73" s="1092"/>
      <c r="I73" s="44">
        <v>104500</v>
      </c>
      <c r="J73" s="1092"/>
    </row>
    <row r="74" spans="1:10" ht="15">
      <c r="A74" s="37" t="s">
        <v>165</v>
      </c>
      <c r="C74" s="44">
        <v>0</v>
      </c>
      <c r="D74" s="1092"/>
      <c r="F74" s="44">
        <v>600</v>
      </c>
      <c r="G74" s="1092"/>
      <c r="I74" s="44">
        <v>600</v>
      </c>
      <c r="J74" s="1092"/>
    </row>
    <row r="75" spans="1:10" ht="15">
      <c r="A75" s="37" t="s">
        <v>182</v>
      </c>
      <c r="C75" s="46">
        <v>7</v>
      </c>
      <c r="D75" s="1092"/>
      <c r="F75" s="46">
        <v>6</v>
      </c>
      <c r="G75" s="1092"/>
      <c r="I75" s="46">
        <v>9</v>
      </c>
      <c r="J75" s="1092"/>
    </row>
    <row r="76" spans="1:10" ht="15">
      <c r="A76" s="37" t="s">
        <v>167</v>
      </c>
      <c r="C76" s="44">
        <v>50</v>
      </c>
      <c r="D76" s="1093"/>
      <c r="F76" s="44">
        <v>100</v>
      </c>
      <c r="G76" s="1093"/>
      <c r="I76" s="44">
        <v>120</v>
      </c>
      <c r="J76" s="1093"/>
    </row>
    <row r="77" spans="1:10" ht="71.25">
      <c r="A77" s="1106" t="s">
        <v>183</v>
      </c>
      <c r="B77" s="5" t="s">
        <v>180</v>
      </c>
      <c r="C77" s="5" t="s">
        <v>182</v>
      </c>
      <c r="D77" s="411" t="s">
        <v>1040</v>
      </c>
      <c r="E77" s="5" t="s">
        <v>180</v>
      </c>
      <c r="F77" s="5" t="s">
        <v>182</v>
      </c>
      <c r="G77" s="411" t="s">
        <v>1040</v>
      </c>
      <c r="H77" s="5" t="s">
        <v>180</v>
      </c>
      <c r="I77" s="5" t="s">
        <v>182</v>
      </c>
      <c r="J77" s="411" t="s">
        <v>1040</v>
      </c>
    </row>
    <row r="78" spans="1:10" ht="15">
      <c r="A78" s="1107"/>
      <c r="B78" s="50">
        <v>37095381</v>
      </c>
      <c r="C78" s="50">
        <v>7</v>
      </c>
      <c r="D78" s="445"/>
      <c r="E78" s="50">
        <v>37095381</v>
      </c>
      <c r="F78" s="50">
        <v>3</v>
      </c>
      <c r="G78" s="445"/>
      <c r="H78" s="50">
        <v>37095381</v>
      </c>
      <c r="I78" s="50">
        <v>2</v>
      </c>
      <c r="J78" s="445"/>
    </row>
  </sheetData>
  <sheetProtection algorithmName="SHA-512" hashValue="ArsIXIBVXaCo3mOxhbr6zNU+lHfPVlxrh/U1ncmaSUxti8A3IWNja7wL2x5hfQuIa600g1R9czPylzLKFxcnhQ==" saltValue="4Vigix0A5CcYHUHnFXweGg==" spinCount="100000" sheet="1" objects="1" scenarios="1"/>
  <protectedRanges>
    <protectedRange sqref="J64 J78 G78 D78" name="Range2"/>
    <protectedRange sqref="C7:C18 E7:E18 G7:G18 I7:I18 D24:D36 G24:G36 J24:J36 M24:M36 P24:P36 S24:S36 S38 P38 M38 J38 G38 D38 D42:D54 G42:G54 J42:J54 M42:M54 D56 D64:D76 G64:G76 G56 J56 M56" name="Range1"/>
  </protectedRanges>
  <mergeCells count="46">
    <mergeCell ref="G7:G18"/>
    <mergeCell ref="E7:E18"/>
    <mergeCell ref="C7:C18"/>
    <mergeCell ref="A1:K1"/>
    <mergeCell ref="A3:G3"/>
    <mergeCell ref="A4:N4"/>
    <mergeCell ref="H5:I5"/>
    <mergeCell ref="F5:G5"/>
    <mergeCell ref="D5:E5"/>
    <mergeCell ref="B5:C5"/>
    <mergeCell ref="I7:I18"/>
    <mergeCell ref="Q22:S22"/>
    <mergeCell ref="A20:G20"/>
    <mergeCell ref="A21:J21"/>
    <mergeCell ref="B22:D22"/>
    <mergeCell ref="E22:G22"/>
    <mergeCell ref="H22:J22"/>
    <mergeCell ref="K22:M22"/>
    <mergeCell ref="N22:P22"/>
    <mergeCell ref="P24:P36"/>
    <mergeCell ref="S24:S36"/>
    <mergeCell ref="A37:A38"/>
    <mergeCell ref="B40:D40"/>
    <mergeCell ref="E40:G40"/>
    <mergeCell ref="H40:J40"/>
    <mergeCell ref="K40:M40"/>
    <mergeCell ref="D24:D36"/>
    <mergeCell ref="G24:G36"/>
    <mergeCell ref="H24:H36"/>
    <mergeCell ref="J24:J36"/>
    <mergeCell ref="K24:K36"/>
    <mergeCell ref="M24:M36"/>
    <mergeCell ref="J42:J54"/>
    <mergeCell ref="M42:M54"/>
    <mergeCell ref="A55:A56"/>
    <mergeCell ref="A77:A78"/>
    <mergeCell ref="A61:J61"/>
    <mergeCell ref="B62:D62"/>
    <mergeCell ref="E62:G62"/>
    <mergeCell ref="H62:J62"/>
    <mergeCell ref="D64:D76"/>
    <mergeCell ref="G64:G76"/>
    <mergeCell ref="J64:J76"/>
    <mergeCell ref="A60:G60"/>
    <mergeCell ref="D42:D54"/>
    <mergeCell ref="G42:G54"/>
  </mergeCells>
  <phoneticPr fontId="4"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zoomScale="110" zoomScaleNormal="110" workbookViewId="0">
      <selection activeCell="Y17" sqref="Y17"/>
    </sheetView>
  </sheetViews>
  <sheetFormatPr defaultRowHeight="14.25"/>
  <cols>
    <col min="1" max="1" width="26.7109375" style="1" bestFit="1" customWidth="1"/>
    <col min="2" max="2" width="19.5703125" style="1" bestFit="1" customWidth="1"/>
    <col min="3" max="3" width="21.140625"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0" width="19.5703125" style="1" bestFit="1" customWidth="1"/>
    <col min="11" max="11" width="19" style="1" bestFit="1" customWidth="1"/>
    <col min="12" max="16384" width="9.140625" style="1"/>
  </cols>
  <sheetData>
    <row r="1" spans="1:14" ht="18" customHeight="1">
      <c r="A1" s="1116" t="s">
        <v>191</v>
      </c>
      <c r="B1" s="1104"/>
      <c r="C1" s="1104"/>
      <c r="D1" s="1104"/>
      <c r="E1" s="1104"/>
      <c r="F1" s="1104"/>
      <c r="G1" s="1104"/>
      <c r="H1" s="1104"/>
      <c r="I1" s="1104"/>
      <c r="J1" s="1104"/>
      <c r="K1" s="1104"/>
    </row>
    <row r="2" spans="1:14" ht="15.75">
      <c r="A2" s="1105" t="s">
        <v>1</v>
      </c>
      <c r="B2" s="1105"/>
      <c r="C2" s="1105"/>
      <c r="D2" s="1105"/>
      <c r="E2" s="1105"/>
      <c r="F2" s="1105"/>
      <c r="G2" s="1105"/>
      <c r="H2" s="1105"/>
      <c r="I2" s="1105"/>
      <c r="J2" s="1105"/>
      <c r="K2" s="1105"/>
      <c r="L2" s="1105"/>
      <c r="M2" s="1105"/>
      <c r="N2" s="1105"/>
    </row>
    <row r="3" spans="1:14" ht="15">
      <c r="A3" s="30"/>
      <c r="B3" s="30"/>
      <c r="C3" s="30"/>
      <c r="D3" s="30"/>
      <c r="E3" s="30"/>
      <c r="F3" s="30"/>
      <c r="G3" s="30"/>
      <c r="H3" s="30"/>
      <c r="I3" s="30"/>
      <c r="J3" s="30"/>
      <c r="K3" s="30"/>
      <c r="L3" s="30"/>
      <c r="M3" s="30"/>
      <c r="N3" s="30"/>
    </row>
    <row r="4" spans="1:14" ht="18">
      <c r="A4" s="1111" t="s">
        <v>192</v>
      </c>
      <c r="B4" s="1111"/>
      <c r="C4" s="1111"/>
      <c r="D4" s="1111"/>
      <c r="E4" s="1111"/>
      <c r="F4" s="1111"/>
      <c r="G4" s="1111"/>
    </row>
    <row r="5" spans="1:14">
      <c r="A5" s="31"/>
      <c r="B5" s="1118" t="s">
        <v>155</v>
      </c>
      <c r="C5" s="1119"/>
      <c r="D5" s="1118" t="s">
        <v>6</v>
      </c>
      <c r="E5" s="1119"/>
      <c r="F5" s="1118" t="s">
        <v>193</v>
      </c>
      <c r="G5" s="1119"/>
    </row>
    <row r="6" spans="1:14" ht="71.25">
      <c r="A6" s="54" t="s">
        <v>194</v>
      </c>
      <c r="B6" s="418" t="s">
        <v>178</v>
      </c>
      <c r="C6" s="411" t="s">
        <v>1040</v>
      </c>
      <c r="D6" s="418" t="s">
        <v>178</v>
      </c>
      <c r="E6" s="411" t="s">
        <v>1040</v>
      </c>
      <c r="F6" s="418" t="s">
        <v>178</v>
      </c>
      <c r="G6" s="411" t="s">
        <v>1040</v>
      </c>
    </row>
    <row r="7" spans="1:14" s="24" customFormat="1" ht="15">
      <c r="A7" s="35" t="s">
        <v>16</v>
      </c>
      <c r="B7" s="11">
        <v>398472</v>
      </c>
      <c r="C7" s="1091"/>
      <c r="D7" s="11">
        <v>3084196</v>
      </c>
      <c r="E7" s="1091"/>
      <c r="F7" s="11">
        <v>922760</v>
      </c>
      <c r="G7" s="1091"/>
    </row>
    <row r="8" spans="1:14" s="24" customFormat="1" ht="15">
      <c r="A8" s="34" t="s">
        <v>195</v>
      </c>
      <c r="B8" s="15">
        <v>2</v>
      </c>
      <c r="C8" s="1092"/>
      <c r="D8" s="15">
        <v>1</v>
      </c>
      <c r="E8" s="1092"/>
      <c r="F8" s="15">
        <v>2</v>
      </c>
      <c r="G8" s="1092"/>
    </row>
    <row r="9" spans="1:14">
      <c r="A9" s="34" t="s">
        <v>196</v>
      </c>
      <c r="B9" s="15">
        <v>1</v>
      </c>
      <c r="C9" s="1093"/>
      <c r="D9" s="15">
        <v>2</v>
      </c>
      <c r="E9" s="1093"/>
      <c r="F9" s="15">
        <v>1</v>
      </c>
      <c r="G9" s="1093"/>
    </row>
    <row r="11" spans="1:14">
      <c r="A11" s="1117" t="s">
        <v>197</v>
      </c>
      <c r="B11" s="1117"/>
      <c r="C11" s="1117"/>
      <c r="D11" s="1117"/>
      <c r="E11" s="1117"/>
      <c r="F11" s="1117"/>
      <c r="G11" s="1117"/>
    </row>
    <row r="12" spans="1:14">
      <c r="A12" s="31"/>
      <c r="B12" s="1118" t="s">
        <v>198</v>
      </c>
      <c r="C12" s="1119"/>
      <c r="D12" s="1118" t="s">
        <v>170</v>
      </c>
      <c r="E12" s="1119"/>
      <c r="F12" s="1118" t="s">
        <v>171</v>
      </c>
      <c r="G12" s="1119"/>
    </row>
    <row r="13" spans="1:14" ht="71.25">
      <c r="A13" s="54" t="s">
        <v>194</v>
      </c>
      <c r="B13" s="418" t="s">
        <v>178</v>
      </c>
      <c r="C13" s="411" t="s">
        <v>1040</v>
      </c>
      <c r="D13" s="418" t="s">
        <v>178</v>
      </c>
      <c r="E13" s="411" t="s">
        <v>1040</v>
      </c>
      <c r="F13" s="418" t="s">
        <v>178</v>
      </c>
      <c r="G13" s="411" t="s">
        <v>1040</v>
      </c>
    </row>
    <row r="14" spans="1:14" s="24" customFormat="1" ht="15">
      <c r="A14" s="35" t="s">
        <v>16</v>
      </c>
      <c r="B14" s="11">
        <v>919515</v>
      </c>
      <c r="C14" s="1091"/>
      <c r="D14" s="11">
        <v>4294707157</v>
      </c>
      <c r="E14" s="1091"/>
      <c r="F14" s="11">
        <v>724999</v>
      </c>
      <c r="G14" s="1091"/>
    </row>
    <row r="15" spans="1:14" s="24" customFormat="1" ht="15">
      <c r="A15" s="34" t="s">
        <v>195</v>
      </c>
      <c r="B15" s="15">
        <v>1</v>
      </c>
      <c r="C15" s="1092"/>
      <c r="D15" s="15">
        <v>2</v>
      </c>
      <c r="E15" s="1092"/>
      <c r="F15" s="15">
        <v>2</v>
      </c>
      <c r="G15" s="1092"/>
    </row>
    <row r="16" spans="1:14">
      <c r="A16" s="34" t="s">
        <v>196</v>
      </c>
      <c r="B16" s="15">
        <v>2</v>
      </c>
      <c r="C16" s="1093"/>
      <c r="D16" s="15">
        <v>1</v>
      </c>
      <c r="E16" s="1093"/>
      <c r="F16" s="15">
        <v>1</v>
      </c>
      <c r="G16" s="1093"/>
    </row>
  </sheetData>
  <sheetProtection algorithmName="SHA-512" hashValue="5O7h/TUffgUHaSXcv8jsPEGprzkLmHt1UUHlMbSjmR059acnR2TL662Sg7H93HXFGk7295i9jCRU1uAIdV33Og==" saltValue="pY0MCHAi8LnKrwQ2KuqPSg==" spinCount="100000" sheet="1" objects="1" scenarios="1"/>
  <protectedRanges>
    <protectedRange sqref="C1:C1048576 E1:E1048576 G1:G1048576" name="Range2"/>
  </protectedRanges>
  <mergeCells count="16">
    <mergeCell ref="A1:K1"/>
    <mergeCell ref="A2:N2"/>
    <mergeCell ref="A4:G4"/>
    <mergeCell ref="B5:C5"/>
    <mergeCell ref="D5:E5"/>
    <mergeCell ref="F5:G5"/>
    <mergeCell ref="C14:C16"/>
    <mergeCell ref="E14:E16"/>
    <mergeCell ref="G14:G16"/>
    <mergeCell ref="C7:C9"/>
    <mergeCell ref="E7:E9"/>
    <mergeCell ref="G7:G9"/>
    <mergeCell ref="A11:G11"/>
    <mergeCell ref="B12:C12"/>
    <mergeCell ref="D12:E12"/>
    <mergeCell ref="F12:G12"/>
  </mergeCells>
  <phoneticPr fontId="4"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90" zoomScaleNormal="90" workbookViewId="0">
      <selection activeCell="H15" sqref="H15"/>
    </sheetView>
  </sheetViews>
  <sheetFormatPr defaultRowHeight="14.25"/>
  <cols>
    <col min="1" max="1" width="26.7109375" style="1" bestFit="1" customWidth="1"/>
    <col min="2" max="2" width="19.5703125" style="1" bestFit="1" customWidth="1"/>
    <col min="3" max="3" width="19" style="1" bestFit="1" customWidth="1"/>
    <col min="4" max="4" width="19.5703125" style="1" bestFit="1" customWidth="1"/>
    <col min="5" max="5" width="19" style="1" bestFit="1" customWidth="1"/>
    <col min="6" max="6" width="19.5703125" style="1" bestFit="1" customWidth="1"/>
    <col min="7" max="7" width="19" style="1" bestFit="1" customWidth="1"/>
    <col min="8" max="8" width="19.5703125" style="1" bestFit="1" customWidth="1"/>
    <col min="9" max="9" width="19" style="1" bestFit="1" customWidth="1"/>
    <col min="10" max="16384" width="9.140625" style="1"/>
  </cols>
  <sheetData>
    <row r="1" spans="1:12" ht="18" customHeight="1">
      <c r="A1" s="1116" t="s">
        <v>199</v>
      </c>
      <c r="B1" s="1104"/>
      <c r="C1" s="1104"/>
      <c r="D1" s="1104"/>
      <c r="E1" s="1104"/>
      <c r="F1" s="1104"/>
      <c r="G1" s="1104"/>
      <c r="H1" s="1104"/>
      <c r="I1" s="1104"/>
    </row>
    <row r="2" spans="1:12" ht="15.75">
      <c r="A2" s="1105" t="s">
        <v>200</v>
      </c>
      <c r="B2" s="1105"/>
      <c r="C2" s="1105"/>
      <c r="D2" s="1105"/>
      <c r="E2" s="1105"/>
      <c r="F2" s="1105"/>
      <c r="G2" s="1105"/>
      <c r="H2" s="1105"/>
      <c r="I2" s="1105"/>
      <c r="J2" s="1105"/>
      <c r="K2" s="1105"/>
      <c r="L2" s="1105"/>
    </row>
    <row r="3" spans="1:12" ht="15">
      <c r="A3" s="30"/>
      <c r="B3" s="30"/>
      <c r="C3" s="30"/>
      <c r="D3" s="30"/>
      <c r="E3" s="30"/>
      <c r="F3" s="30"/>
      <c r="G3" s="30"/>
      <c r="H3" s="30"/>
      <c r="I3" s="30"/>
      <c r="J3" s="30"/>
      <c r="K3" s="30"/>
      <c r="L3" s="30"/>
    </row>
    <row r="4" spans="1:12" ht="18">
      <c r="A4" s="1111" t="s">
        <v>201</v>
      </c>
      <c r="B4" s="1111"/>
      <c r="C4" s="1111"/>
      <c r="D4" s="1111"/>
      <c r="E4" s="1111"/>
    </row>
    <row r="5" spans="1:12">
      <c r="A5" s="31"/>
      <c r="B5" s="1118" t="s">
        <v>5</v>
      </c>
      <c r="C5" s="1119"/>
      <c r="D5" s="1118" t="s">
        <v>202</v>
      </c>
      <c r="E5" s="1119"/>
      <c r="F5" s="1118" t="s">
        <v>203</v>
      </c>
      <c r="G5" s="1119"/>
      <c r="H5" s="1120"/>
      <c r="I5" s="1120"/>
    </row>
    <row r="6" spans="1:12" ht="71.25">
      <c r="A6" s="54" t="s">
        <v>204</v>
      </c>
      <c r="B6" s="418" t="s">
        <v>205</v>
      </c>
      <c r="C6" s="411" t="s">
        <v>1040</v>
      </c>
      <c r="D6" s="418" t="s">
        <v>205</v>
      </c>
      <c r="E6" s="411" t="s">
        <v>1040</v>
      </c>
      <c r="F6" s="418" t="s">
        <v>205</v>
      </c>
      <c r="G6" s="411" t="s">
        <v>1040</v>
      </c>
      <c r="H6" s="419"/>
      <c r="I6" s="446"/>
    </row>
    <row r="7" spans="1:12" s="24" customFormat="1" ht="15">
      <c r="A7" s="35" t="s">
        <v>206</v>
      </c>
      <c r="B7" s="11">
        <v>4103</v>
      </c>
      <c r="C7" s="1091"/>
      <c r="D7" s="11">
        <v>5256</v>
      </c>
      <c r="E7" s="1091"/>
      <c r="F7" s="11">
        <v>2038</v>
      </c>
      <c r="G7" s="1091"/>
      <c r="H7" s="56"/>
      <c r="I7" s="1120"/>
    </row>
    <row r="8" spans="1:12" s="24" customFormat="1" ht="15">
      <c r="A8" s="34" t="s">
        <v>207</v>
      </c>
      <c r="B8" s="15" t="s">
        <v>208</v>
      </c>
      <c r="C8" s="1092"/>
      <c r="D8" s="15" t="s">
        <v>208</v>
      </c>
      <c r="E8" s="1092"/>
      <c r="F8" s="15" t="s">
        <v>209</v>
      </c>
      <c r="G8" s="1092"/>
      <c r="H8" s="57"/>
      <c r="I8" s="1120"/>
    </row>
    <row r="9" spans="1:12">
      <c r="A9" s="34" t="s">
        <v>210</v>
      </c>
      <c r="B9" s="15">
        <v>2</v>
      </c>
      <c r="C9" s="1093"/>
      <c r="D9" s="15">
        <v>2</v>
      </c>
      <c r="E9" s="1093"/>
      <c r="F9" s="15">
        <v>1</v>
      </c>
      <c r="G9" s="1093"/>
      <c r="H9" s="57"/>
      <c r="I9" s="1120"/>
    </row>
  </sheetData>
  <sheetProtection algorithmName="SHA-512" hashValue="BFn1ZbPZrs1N+CZWHlv5lKkPEmQd7aITnr8e/y7LwefP4brqbtW6WOpb1noGzJ3G637MqMdoKYdpy7QM8lYvFA==" saltValue="ZZ4Yalzyhi1SCukpCaw6TA==" spinCount="100000" sheet="1" objects="1" scenarios="1"/>
  <protectedRanges>
    <protectedRange sqref="C1:C1048576 E1:E1048576 G1:G1048576" name="Range1"/>
  </protectedRanges>
  <mergeCells count="11">
    <mergeCell ref="C7:C9"/>
    <mergeCell ref="E7:E9"/>
    <mergeCell ref="G7:G9"/>
    <mergeCell ref="I7:I9"/>
    <mergeCell ref="A1:I1"/>
    <mergeCell ref="A2:L2"/>
    <mergeCell ref="A4:E4"/>
    <mergeCell ref="B5:C5"/>
    <mergeCell ref="D5:E5"/>
    <mergeCell ref="F5:G5"/>
    <mergeCell ref="H5:I5"/>
  </mergeCells>
  <phoneticPr fontId="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Revision List</vt:lpstr>
      <vt:lpstr>Purposes</vt:lpstr>
      <vt:lpstr>Overview</vt:lpstr>
      <vt:lpstr>Test Conditions</vt:lpstr>
      <vt:lpstr>Verification Instructions</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1-17</vt:lpstr>
      <vt:lpstr>1-18</vt:lpstr>
      <vt:lpstr>2-1</vt:lpstr>
      <vt:lpstr>2-2</vt:lpstr>
      <vt:lpstr>2-3</vt:lpstr>
      <vt:lpstr>2-4</vt:lpstr>
      <vt:lpstr>2-5</vt:lpstr>
      <vt:lpstr>2-6</vt:lpstr>
      <vt:lpstr>3-1</vt:lpstr>
      <vt:lpstr>3-2</vt:lpstr>
      <vt:lpstr>3-3</vt:lpstr>
      <vt:lpstr>4-1</vt:lpstr>
      <vt:lpstr>4-2</vt:lpstr>
      <vt:lpstr>5A-1</vt:lpstr>
      <vt:lpstr>5B&amp;C-1</vt:lpstr>
      <vt:lpstr>5B&amp;C-2</vt:lpstr>
      <vt:lpstr>5B&amp;C-3</vt:lpstr>
      <vt:lpstr>5B&amp;C-4</vt:lpstr>
      <vt:lpstr>5B&amp;C-5a</vt:lpstr>
      <vt:lpstr>5B&amp;C-5b</vt:lpstr>
      <vt:lpstr>5B&amp;C-6a</vt:lpstr>
      <vt:lpstr>5B&amp;C-6b</vt:lpstr>
      <vt:lpstr>5D-1</vt:lpstr>
      <vt:lpstr>5D-2</vt:lpstr>
      <vt:lpstr>5D-3</vt:lpstr>
      <vt:lpstr>5D-4a</vt:lpstr>
      <vt:lpstr>5D-4b</vt:lpstr>
      <vt:lpstr>5D-5a</vt:lpstr>
      <vt:lpstr>5D-5b</vt:lpstr>
      <vt:lpstr>6-1a</vt:lpstr>
      <vt:lpstr>6-1b</vt:lpstr>
      <vt:lpstr>6-2a</vt:lpstr>
      <vt:lpstr>6-2b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KC Wong</dc:creator>
  <cp:lastModifiedBy>Ken KC Wong</cp:lastModifiedBy>
  <dcterms:created xsi:type="dcterms:W3CDTF">2018-10-29T10:31:25Z</dcterms:created>
  <dcterms:modified xsi:type="dcterms:W3CDTF">2021-09-24T03:04:32Z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