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21" yWindow="300" windowWidth="12120" windowHeight="8985" tabRatio="765" activeTab="0"/>
  </bookViews>
  <sheets>
    <sheet name="cover" sheetId="1" r:id="rId1"/>
    <sheet name="page 1" sheetId="2" r:id="rId2"/>
    <sheet name="page 2" sheetId="3" r:id="rId3"/>
    <sheet name="page 3" sheetId="4" r:id="rId4"/>
    <sheet name="page 4" sheetId="5" r:id="rId5"/>
    <sheet name="page 5" sheetId="6" r:id="rId6"/>
    <sheet name="page 6" sheetId="7" r:id="rId7"/>
    <sheet name="page 7" sheetId="8" r:id="rId8"/>
    <sheet name="page 8" sheetId="9" r:id="rId9"/>
    <sheet name="page 9" sheetId="10" r:id="rId10"/>
    <sheet name="page 10" sheetId="11" r:id="rId11"/>
    <sheet name="page 11" sheetId="12" r:id="rId12"/>
    <sheet name="page 12" sheetId="13" r:id="rId13"/>
    <sheet name="page 13" sheetId="14" r:id="rId14"/>
    <sheet name="page 14" sheetId="15" r:id="rId15"/>
    <sheet name="page 15" sheetId="16" r:id="rId16"/>
    <sheet name="page 16" sheetId="17" r:id="rId17"/>
    <sheet name="page 17" sheetId="18" r:id="rId18"/>
    <sheet name="page 18" sheetId="19" r:id="rId19"/>
    <sheet name="page 19" sheetId="20" r:id="rId20"/>
  </sheets>
  <definedNames>
    <definedName name="__123Graph_AMAIN" hidden="1">#REF!</definedName>
    <definedName name="__123Graph_BMAIN" hidden="1">#REF!</definedName>
    <definedName name="__123Graph_LBL_AMAIN" hidden="1">#REF!</definedName>
    <definedName name="__123Graph_LBL_BMAIN" hidden="1">#REF!</definedName>
    <definedName name="__123Graph_XMAIN" hidden="1">#REF!</definedName>
    <definedName name="Database_MI">#REF!</definedName>
    <definedName name="_xlnm.Print_Area" localSheetId="0">'cover'!$A$1:$J$14</definedName>
    <definedName name="_xlnm.Print_Area" localSheetId="1">'page 1'!$A$1:$K$36</definedName>
    <definedName name="_xlnm.Print_Area" localSheetId="10">'page 10'!$A$1:$P$31</definedName>
    <definedName name="_xlnm.Print_Area" localSheetId="11">'page 11'!$A$1:$D$18</definedName>
    <definedName name="_xlnm.Print_Area" localSheetId="12">'page 12'!$A$1:$E$21</definedName>
    <definedName name="_xlnm.Print_Area" localSheetId="14">'page 14'!$A$1:$L$31</definedName>
    <definedName name="_xlnm.Print_Area" localSheetId="15">'page 15'!$A$1:$E$31</definedName>
    <definedName name="_xlnm.Print_Area" localSheetId="16">'page 16'!$A$1:$L$34</definedName>
    <definedName name="_xlnm.Print_Area" localSheetId="17">'page 17'!$A$1:$J$31</definedName>
    <definedName name="_xlnm.Print_Area" localSheetId="18">'page 18'!$A$1:$K$31</definedName>
    <definedName name="_xlnm.Print_Area" localSheetId="19">'page 19'!$A$1:$L$32</definedName>
    <definedName name="_xlnm.Print_Area" localSheetId="2">'page 2'!$A$1:$O$25</definedName>
    <definedName name="_xlnm.Print_Area" localSheetId="3">'page 3'!$A$1:$F$25</definedName>
    <definedName name="_xlnm.Print_Area" localSheetId="4">'page 4'!$A$1:$N$37</definedName>
    <definedName name="_xlnm.Print_Area" localSheetId="5">'page 5'!$A$1:$N$42</definedName>
    <definedName name="_xlnm.Print_Area" localSheetId="6">'page 6'!$A$1:$J$17</definedName>
    <definedName name="_xlnm.Print_Area" localSheetId="8">'page 8'!$A$1:$J$32</definedName>
    <definedName name="_xlnm.Print_Area" localSheetId="9">'page 9'!$A$1:$J$33</definedName>
    <definedName name="Print_Area_MI">#REF!</definedName>
    <definedName name="T">#REF!</definedName>
    <definedName name="Z_4EF3E90D_5EC0_45A8_8D19_B9885200EEBF_.wvu.PrintArea" localSheetId="0" hidden="1">'cover'!$A$1:$J$13</definedName>
    <definedName name="Z_7A48645B_7044_45A5_ACA0_EF1CDAB4E46B_.wvu.PrintArea" localSheetId="0" hidden="1">'cover'!$A$1:$J$13</definedName>
    <definedName name="Z_D195F524_3C3B_47EF_8248_581528807A9C_.wvu.PrintArea" localSheetId="0" hidden="1">'cover'!$A$1:$J$13</definedName>
  </definedNames>
  <calcPr fullCalcOnLoad="1" iterate="1" iterateCount="1" iterateDelta="0"/>
</workbook>
</file>

<file path=xl/sharedStrings.xml><?xml version="1.0" encoding="utf-8"?>
<sst xmlns="http://schemas.openxmlformats.org/spreadsheetml/2006/main" count="563" uniqueCount="320">
  <si>
    <t>1.</t>
  </si>
  <si>
    <t>2.</t>
  </si>
  <si>
    <t>證券市場統計數據</t>
  </si>
  <si>
    <t>3.</t>
  </si>
  <si>
    <t>4.</t>
  </si>
  <si>
    <t>衍生產品市場統計數據</t>
  </si>
  <si>
    <t>成交金額</t>
  </si>
  <si>
    <t>市場表現</t>
  </si>
  <si>
    <t>交易日數</t>
  </si>
  <si>
    <t>上市證券數目</t>
  </si>
  <si>
    <t>收市指數</t>
  </si>
  <si>
    <t>交易所</t>
  </si>
  <si>
    <t>排名</t>
  </si>
  <si>
    <t>紐約</t>
  </si>
  <si>
    <t>納斯達克</t>
  </si>
  <si>
    <t>東京</t>
  </si>
  <si>
    <t>倫敦</t>
  </si>
  <si>
    <t>Euronext</t>
  </si>
  <si>
    <t>德國</t>
  </si>
  <si>
    <t>多倫多</t>
  </si>
  <si>
    <t>香港</t>
  </si>
  <si>
    <t>首次上市集資額</t>
  </si>
  <si>
    <t>公司名稱</t>
  </si>
  <si>
    <t>成交量</t>
  </si>
  <si>
    <t>上市年份</t>
  </si>
  <si>
    <t>內地企業的表現</t>
  </si>
  <si>
    <r>
      <t>上市公司數目</t>
    </r>
  </si>
  <si>
    <t>未平倉合約</t>
  </si>
  <si>
    <t>所有期貨</t>
  </si>
  <si>
    <t>恒生指數期貨</t>
  </si>
  <si>
    <t>小型恒生指數期貨</t>
  </si>
  <si>
    <t>股票期貨</t>
  </si>
  <si>
    <t>三年期外匯基金債券期貨</t>
  </si>
  <si>
    <t>所有期權</t>
  </si>
  <si>
    <t>恒生指數期權</t>
  </si>
  <si>
    <t>股票期權</t>
  </si>
  <si>
    <t>所有期貨及期權</t>
  </si>
  <si>
    <t>在香港上市的內地股份統計數據</t>
  </si>
  <si>
    <t>澳洲</t>
  </si>
  <si>
    <r>
      <t>包括同時在其他交易所上市的發行人所籌集資金</t>
    </r>
    <r>
      <rPr>
        <sz val="10"/>
        <rFont val="Times New Roman"/>
        <family val="1"/>
      </rPr>
      <t xml:space="preserve"> (</t>
    </r>
    <r>
      <rPr>
        <sz val="10"/>
        <rFont val="細明體"/>
        <family val="3"/>
      </rPr>
      <t>即存在重複計算</t>
    </r>
    <r>
      <rPr>
        <sz val="10"/>
        <rFont val="Times New Roman"/>
        <family val="1"/>
      </rPr>
      <t>)</t>
    </r>
  </si>
  <si>
    <t>上述為暫計數字</t>
  </si>
  <si>
    <r>
      <t>在香港上市的內地股份統計數據</t>
    </r>
    <r>
      <rPr>
        <sz val="18"/>
        <color indexed="8"/>
        <rFont val="Times New Roman"/>
        <family val="1"/>
      </rPr>
      <t xml:space="preserve"> </t>
    </r>
  </si>
  <si>
    <t>頁</t>
  </si>
  <si>
    <t>證券市場</t>
  </si>
  <si>
    <r>
      <t xml:space="preserve"> % </t>
    </r>
    <r>
      <rPr>
        <sz val="12"/>
        <rFont val="新細明體"/>
        <family val="1"/>
      </rPr>
      <t>變幅</t>
    </r>
  </si>
  <si>
    <r>
      <t xml:space="preserve">    -  </t>
    </r>
    <r>
      <rPr>
        <sz val="12"/>
        <rFont val="新細明體"/>
        <family val="1"/>
      </rPr>
      <t>股份</t>
    </r>
  </si>
  <si>
    <r>
      <t xml:space="preserve">         </t>
    </r>
    <r>
      <rPr>
        <sz val="12"/>
        <rFont val="Wingdings"/>
        <family val="0"/>
      </rPr>
      <t>§</t>
    </r>
    <r>
      <rPr>
        <sz val="12"/>
        <rFont val="Times New Roman"/>
        <family val="1"/>
      </rPr>
      <t xml:space="preserve"> </t>
    </r>
    <r>
      <rPr>
        <sz val="12"/>
        <rFont val="細明體"/>
        <family val="3"/>
      </rPr>
      <t>股本權證</t>
    </r>
  </si>
  <si>
    <r>
      <t xml:space="preserve">         </t>
    </r>
    <r>
      <rPr>
        <sz val="12"/>
        <rFont val="Wingdings"/>
        <family val="0"/>
      </rPr>
      <t>§</t>
    </r>
    <r>
      <rPr>
        <sz val="12"/>
        <rFont val="Times New Roman"/>
        <family val="1"/>
      </rPr>
      <t xml:space="preserve"> </t>
    </r>
    <r>
      <rPr>
        <sz val="12"/>
        <rFont val="細明體"/>
        <family val="3"/>
      </rPr>
      <t>衍生權證</t>
    </r>
  </si>
  <si>
    <r>
      <t xml:space="preserve">% </t>
    </r>
    <r>
      <rPr>
        <sz val="12"/>
        <rFont val="新細明體"/>
        <family val="1"/>
      </rPr>
      <t>變幅</t>
    </r>
  </si>
  <si>
    <r>
      <t>(</t>
    </r>
    <r>
      <rPr>
        <sz val="10"/>
        <rFont val="新細明體"/>
        <family val="1"/>
      </rPr>
      <t>百萬美元</t>
    </r>
    <r>
      <rPr>
        <sz val="10"/>
        <rFont val="Times New Roman"/>
        <family val="1"/>
      </rPr>
      <t>)</t>
    </r>
  </si>
  <si>
    <t>主板及創業板</t>
  </si>
  <si>
    <r>
      <t xml:space="preserve"> % </t>
    </r>
    <r>
      <rPr>
        <sz val="12"/>
        <rFont val="新細明體"/>
        <family val="1"/>
      </rPr>
      <t>變幅</t>
    </r>
  </si>
  <si>
    <t>衍生產品市場</t>
  </si>
  <si>
    <r>
      <t xml:space="preserve">    -  </t>
    </r>
    <r>
      <rPr>
        <sz val="12"/>
        <rFont val="細明體"/>
        <family val="3"/>
      </rPr>
      <t>認股權證</t>
    </r>
  </si>
  <si>
    <r>
      <t xml:space="preserve">    -  </t>
    </r>
    <r>
      <rPr>
        <sz val="12"/>
        <rFont val="細明體"/>
        <family val="3"/>
      </rPr>
      <t>債券</t>
    </r>
  </si>
  <si>
    <r>
      <t xml:space="preserve">% </t>
    </r>
    <r>
      <rPr>
        <sz val="12"/>
        <rFont val="新細明體"/>
        <family val="1"/>
      </rPr>
      <t>變幅</t>
    </r>
  </si>
  <si>
    <r>
      <t xml:space="preserve">    - </t>
    </r>
    <r>
      <rPr>
        <sz val="12"/>
        <rFont val="細明體"/>
        <family val="3"/>
      </rPr>
      <t>認股權證</t>
    </r>
  </si>
  <si>
    <r>
      <t xml:space="preserve">    - </t>
    </r>
    <r>
      <rPr>
        <sz val="12"/>
        <rFont val="細明體"/>
        <family val="3"/>
      </rPr>
      <t>債券</t>
    </r>
  </si>
  <si>
    <r>
      <t xml:space="preserve">    - </t>
    </r>
    <r>
      <rPr>
        <sz val="12"/>
        <rFont val="新細明體"/>
        <family val="1"/>
      </rPr>
      <t>股份</t>
    </r>
  </si>
  <si>
    <r>
      <t xml:space="preserve">         </t>
    </r>
    <r>
      <rPr>
        <sz val="12"/>
        <rFont val="Wingdings"/>
        <family val="0"/>
      </rPr>
      <t>§</t>
    </r>
    <r>
      <rPr>
        <sz val="12"/>
        <rFont val="Times New Roman"/>
        <family val="1"/>
      </rPr>
      <t xml:space="preserve"> </t>
    </r>
    <r>
      <rPr>
        <sz val="12"/>
        <rFont val="細明體"/>
        <family val="3"/>
      </rPr>
      <t>股本權證</t>
    </r>
  </si>
  <si>
    <r>
      <t xml:space="preserve">         </t>
    </r>
    <r>
      <rPr>
        <sz val="12"/>
        <rFont val="Wingdings"/>
        <family val="0"/>
      </rPr>
      <t>§</t>
    </r>
    <r>
      <rPr>
        <sz val="12"/>
        <rFont val="Times New Roman"/>
        <family val="1"/>
      </rPr>
      <t xml:space="preserve"> </t>
    </r>
    <r>
      <rPr>
        <sz val="12"/>
        <rFont val="細明體"/>
        <family val="3"/>
      </rPr>
      <t>衍生權證</t>
    </r>
  </si>
  <si>
    <r>
      <t>全年新上市公司數目</t>
    </r>
  </si>
  <si>
    <r>
      <t xml:space="preserve">    - iShares (</t>
    </r>
    <r>
      <rPr>
        <sz val="12"/>
        <rFont val="細明體"/>
        <family val="3"/>
      </rPr>
      <t>非上市可交易）</t>
    </r>
  </si>
  <si>
    <t>變幅百分比以四捨五入後之數字計算</t>
  </si>
  <si>
    <t>不適用</t>
  </si>
  <si>
    <r>
      <t xml:space="preserve">% </t>
    </r>
    <r>
      <rPr>
        <sz val="13"/>
        <rFont val="新細明體"/>
        <family val="1"/>
      </rPr>
      <t>變幅</t>
    </r>
  </si>
  <si>
    <r>
      <t>標準普爾</t>
    </r>
    <r>
      <rPr>
        <sz val="13"/>
        <rFont val="Times New Roman"/>
        <family val="1"/>
      </rPr>
      <t>/</t>
    </r>
    <r>
      <rPr>
        <sz val="13"/>
        <rFont val="細明體"/>
        <family val="3"/>
      </rPr>
      <t>香港交易所大型股指數</t>
    </r>
  </si>
  <si>
    <t>恒生指數</t>
  </si>
  <si>
    <t>恒生綜合指數</t>
  </si>
  <si>
    <r>
      <t>恒生中國企業指數</t>
    </r>
    <r>
      <rPr>
        <sz val="13"/>
        <rFont val="Times New Roman"/>
        <family val="1"/>
      </rPr>
      <t xml:space="preserve"> (H</t>
    </r>
    <r>
      <rPr>
        <sz val="13"/>
        <rFont val="新細明體"/>
        <family val="1"/>
      </rPr>
      <t>股</t>
    </r>
    <r>
      <rPr>
        <sz val="13"/>
        <rFont val="Times New Roman"/>
        <family val="1"/>
      </rPr>
      <t>)</t>
    </r>
  </si>
  <si>
    <r>
      <t>恒生香港中資企業指數</t>
    </r>
    <r>
      <rPr>
        <sz val="13"/>
        <rFont val="Times New Roman"/>
        <family val="1"/>
      </rPr>
      <t xml:space="preserve"> (</t>
    </r>
    <r>
      <rPr>
        <sz val="13"/>
        <rFont val="新細明體"/>
        <family val="1"/>
      </rPr>
      <t>紅籌股</t>
    </r>
    <r>
      <rPr>
        <sz val="13"/>
        <rFont val="Times New Roman"/>
        <family val="1"/>
      </rPr>
      <t>)</t>
    </r>
  </si>
  <si>
    <r>
      <t>標準普爾</t>
    </r>
    <r>
      <rPr>
        <sz val="13"/>
        <rFont val="Times New Roman"/>
        <family val="1"/>
      </rPr>
      <t>/</t>
    </r>
    <r>
      <rPr>
        <sz val="13"/>
        <rFont val="細明體"/>
        <family val="3"/>
      </rPr>
      <t>香港交易所創業板指數</t>
    </r>
  </si>
  <si>
    <r>
      <t>(</t>
    </r>
    <r>
      <rPr>
        <sz val="10"/>
        <rFont val="細明體"/>
        <family val="3"/>
      </rPr>
      <t>億港元</t>
    </r>
    <r>
      <rPr>
        <sz val="10"/>
        <rFont val="Times New Roman"/>
        <family val="1"/>
      </rPr>
      <t>)</t>
    </r>
  </si>
  <si>
    <r>
      <t>市值</t>
    </r>
    <r>
      <rPr>
        <b/>
        <sz val="12"/>
        <rFont val="Times New Roman"/>
        <family val="1"/>
      </rPr>
      <t xml:space="preserve">  (</t>
    </r>
    <r>
      <rPr>
        <b/>
        <sz val="12"/>
        <rFont val="細明體"/>
        <family val="3"/>
      </rPr>
      <t>億港元</t>
    </r>
    <r>
      <rPr>
        <b/>
        <sz val="12"/>
        <rFont val="Times New Roman"/>
        <family val="1"/>
      </rPr>
      <t>)</t>
    </r>
  </si>
  <si>
    <t>新上市衍生權證數目</t>
  </si>
  <si>
    <r>
      <t xml:space="preserve"> </t>
    </r>
    <r>
      <rPr>
        <sz val="11"/>
        <rFont val="新細明體"/>
        <family val="1"/>
      </rPr>
      <t>投資基金不計算在市值內</t>
    </r>
  </si>
  <si>
    <r>
      <t>股份每日平均成交金額</t>
    </r>
    <r>
      <rPr>
        <b/>
        <sz val="12"/>
        <rFont val="Times New Roman"/>
        <family val="1"/>
      </rPr>
      <t xml:space="preserve">  (百萬</t>
    </r>
    <r>
      <rPr>
        <b/>
        <sz val="12"/>
        <rFont val="細明體"/>
        <family val="3"/>
      </rPr>
      <t>港元</t>
    </r>
    <r>
      <rPr>
        <b/>
        <sz val="12"/>
        <rFont val="Times New Roman"/>
        <family val="1"/>
      </rPr>
      <t>)</t>
    </r>
  </si>
  <si>
    <t>不適用</t>
  </si>
  <si>
    <t>數字並不包括股份以外的其他上市證券例如房地產投資信託基金及政府債券</t>
  </si>
  <si>
    <t>H股指數期貨</t>
  </si>
  <si>
    <r>
      <t>(百萬</t>
    </r>
    <r>
      <rPr>
        <sz val="10"/>
        <rFont val="細明體"/>
        <family val="3"/>
      </rPr>
      <t>美元</t>
    </r>
    <r>
      <rPr>
        <sz val="10"/>
        <rFont val="Times New Roman"/>
        <family val="1"/>
      </rPr>
      <t>)</t>
    </r>
  </si>
  <si>
    <t>主板</t>
  </si>
  <si>
    <t>創業板</t>
  </si>
  <si>
    <t>2005</t>
  </si>
  <si>
    <t>2000</t>
  </si>
  <si>
    <t>億元</t>
  </si>
  <si>
    <r>
      <t xml:space="preserve">         </t>
    </r>
    <r>
      <rPr>
        <sz val="12"/>
        <rFont val="Wingdings"/>
        <family val="0"/>
      </rPr>
      <t>§</t>
    </r>
    <r>
      <rPr>
        <sz val="12"/>
        <rFont val="Times New Roman"/>
        <family val="1"/>
      </rPr>
      <t xml:space="preserve"> 房地產投資信託基金</t>
    </r>
  </si>
  <si>
    <r>
      <t xml:space="preserve">      - </t>
    </r>
    <r>
      <rPr>
        <sz val="12"/>
        <rFont val="細明體"/>
        <family val="3"/>
      </rPr>
      <t>首次上市集資額</t>
    </r>
  </si>
  <si>
    <r>
      <t xml:space="preserve">      - </t>
    </r>
    <r>
      <rPr>
        <sz val="12"/>
        <rFont val="細明體"/>
        <family val="3"/>
      </rPr>
      <t>上市後集資額</t>
    </r>
  </si>
  <si>
    <r>
      <t xml:space="preserve">      - </t>
    </r>
    <r>
      <rPr>
        <sz val="12"/>
        <rFont val="細明體"/>
        <family val="3"/>
      </rPr>
      <t>認股權證</t>
    </r>
  </si>
  <si>
    <r>
      <t xml:space="preserve">      - </t>
    </r>
    <r>
      <rPr>
        <sz val="12"/>
        <rFont val="細明體"/>
        <family val="3"/>
      </rPr>
      <t>債券</t>
    </r>
  </si>
  <si>
    <t>*</t>
  </si>
  <si>
    <t>^</t>
  </si>
  <si>
    <r>
      <t>市值</t>
    </r>
    <r>
      <rPr>
        <b/>
        <vertAlign val="superscript"/>
        <sz val="13"/>
        <rFont val="細明體"/>
        <family val="3"/>
      </rPr>
      <t>#</t>
    </r>
  </si>
  <si>
    <t>衍生權證成交金額</t>
  </si>
  <si>
    <t>#</t>
  </si>
  <si>
    <t>上市公司數目*</t>
  </si>
  <si>
    <t>全年新上市公司數目*</t>
  </si>
  <si>
    <r>
      <t xml:space="preserve">    -  </t>
    </r>
    <r>
      <rPr>
        <sz val="12"/>
        <rFont val="細明體"/>
        <family val="3"/>
      </rPr>
      <t>單位信託基金及互惠基金</t>
    </r>
  </si>
  <si>
    <r>
      <t xml:space="preserve">         </t>
    </r>
    <r>
      <rPr>
        <sz val="12"/>
        <rFont val="Wingdings"/>
        <family val="0"/>
      </rPr>
      <t>§</t>
    </r>
    <r>
      <rPr>
        <sz val="12"/>
        <rFont val="Times New Roman"/>
        <family val="1"/>
      </rPr>
      <t xml:space="preserve"> </t>
    </r>
    <r>
      <rPr>
        <sz val="12"/>
        <rFont val="細明體"/>
        <family val="3"/>
      </rPr>
      <t>交易所買賣基金</t>
    </r>
    <r>
      <rPr>
        <vertAlign val="superscript"/>
        <sz val="12"/>
        <rFont val="細明體"/>
        <family val="3"/>
      </rPr>
      <t>+</t>
    </r>
  </si>
  <si>
    <r>
      <t xml:space="preserve">         </t>
    </r>
    <r>
      <rPr>
        <sz val="12"/>
        <rFont val="Wingdings"/>
        <family val="0"/>
      </rPr>
      <t>§</t>
    </r>
    <r>
      <rPr>
        <sz val="12"/>
        <rFont val="Times New Roman"/>
        <family val="1"/>
      </rPr>
      <t xml:space="preserve"> </t>
    </r>
    <r>
      <rPr>
        <sz val="12"/>
        <rFont val="細明體"/>
        <family val="3"/>
      </rPr>
      <t>衍生權證</t>
    </r>
  </si>
  <si>
    <r>
      <t xml:space="preserve">         </t>
    </r>
    <r>
      <rPr>
        <sz val="12"/>
        <rFont val="Wingdings"/>
        <family val="0"/>
      </rPr>
      <t>§</t>
    </r>
    <r>
      <rPr>
        <sz val="12"/>
        <rFont val="Times New Roman"/>
        <family val="1"/>
      </rPr>
      <t xml:space="preserve"> </t>
    </r>
    <r>
      <rPr>
        <sz val="12"/>
        <rFont val="細明體"/>
        <family val="3"/>
      </rPr>
      <t>交易所買賣基金</t>
    </r>
  </si>
  <si>
    <t xml:space="preserve">  其他新上市證券的集資金額 (百萬港元)</t>
  </si>
  <si>
    <r>
      <t xml:space="preserve">全年成交金額 </t>
    </r>
    <r>
      <rPr>
        <b/>
        <vertAlign val="superscript"/>
        <sz val="12"/>
        <rFont val="新細明體"/>
        <family val="1"/>
      </rPr>
      <t>#</t>
    </r>
    <r>
      <rPr>
        <b/>
        <sz val="12"/>
        <rFont val="新細明體"/>
        <family val="1"/>
      </rPr>
      <t xml:space="preserve"> (百萬港元)</t>
    </r>
  </si>
  <si>
    <t>平均每日成交金額 (百萬港元)</t>
  </si>
  <si>
    <t>巴西</t>
  </si>
  <si>
    <t>內地企業指下列企業：</t>
  </si>
  <si>
    <r>
      <t>H</t>
    </r>
    <r>
      <rPr>
        <b/>
        <sz val="13"/>
        <rFont val="新細明體"/>
        <family val="1"/>
      </rPr>
      <t>股公司</t>
    </r>
  </si>
  <si>
    <r>
      <t>「</t>
    </r>
    <r>
      <rPr>
        <sz val="13"/>
        <rFont val="Times New Roman"/>
        <family val="1"/>
      </rPr>
      <t>H</t>
    </r>
    <r>
      <rPr>
        <sz val="13"/>
        <rFont val="新細明體"/>
        <family val="1"/>
      </rPr>
      <t>股公司」是指在中國內地註冊成立並由內地政府機構或個人控制的公司。</t>
    </r>
  </si>
  <si>
    <t>「紅籌公司」是指在中國內地以外地區註冊成立並由內地政府機構控制的公司。</t>
  </si>
  <si>
    <t>股份集資額</t>
  </si>
  <si>
    <t>意大利</t>
  </si>
  <si>
    <t>瑞士</t>
  </si>
  <si>
    <t>新加坡</t>
  </si>
  <si>
    <t>台灣</t>
  </si>
  <si>
    <t>因各交易所的匯報規則及計算方法有別，成交金額不能完全地作比較</t>
  </si>
  <si>
    <r>
      <t>股份集資總額</t>
    </r>
    <r>
      <rPr>
        <b/>
        <sz val="12"/>
        <rFont val="Times New Roman"/>
        <family val="1"/>
      </rPr>
      <t xml:space="preserve"> (</t>
    </r>
    <r>
      <rPr>
        <b/>
        <sz val="12"/>
        <rFont val="細明體"/>
        <family val="3"/>
      </rPr>
      <t>億港元</t>
    </r>
    <r>
      <rPr>
        <b/>
        <sz val="12"/>
        <rFont val="Times New Roman"/>
        <family val="1"/>
      </rPr>
      <t>)</t>
    </r>
  </si>
  <si>
    <r>
      <t xml:space="preserve">    </t>
    </r>
    <r>
      <rPr>
        <b/>
        <sz val="12"/>
        <rFont val="Wingdings"/>
        <family val="0"/>
      </rPr>
      <t>§</t>
    </r>
    <r>
      <rPr>
        <b/>
        <sz val="12"/>
        <rFont val="Times New Roman"/>
        <family val="1"/>
      </rPr>
      <t xml:space="preserve"> 首次上市集資額  (億港元)</t>
    </r>
  </si>
  <si>
    <t>其他</t>
  </si>
  <si>
    <t>上海</t>
  </si>
  <si>
    <t>深圳</t>
  </si>
  <si>
    <t xml:space="preserve">       % 變幅</t>
  </si>
  <si>
    <r>
      <t xml:space="preserve">    </t>
    </r>
    <r>
      <rPr>
        <b/>
        <sz val="12"/>
        <rFont val="Wingdings"/>
        <family val="0"/>
      </rPr>
      <t>§</t>
    </r>
    <r>
      <rPr>
        <b/>
        <sz val="12"/>
        <rFont val="Times New Roman"/>
        <family val="1"/>
      </rPr>
      <t xml:space="preserve"> 上市後集資額  (億港元)</t>
    </r>
  </si>
  <si>
    <t>證券市場創新紀錄</t>
  </si>
  <si>
    <t>總成交金額</t>
  </si>
  <si>
    <t>證券成交紀錄創新高</t>
  </si>
  <si>
    <t>衍生產品市場創新紀錄</t>
  </si>
  <si>
    <r>
      <t xml:space="preserve">      - </t>
    </r>
    <r>
      <rPr>
        <sz val="12"/>
        <rFont val="細明體"/>
        <family val="3"/>
      </rPr>
      <t>單位信託基金及互惠基金</t>
    </r>
  </si>
  <si>
    <r>
      <t xml:space="preserve">    - </t>
    </r>
    <r>
      <rPr>
        <sz val="12"/>
        <rFont val="細明體"/>
        <family val="3"/>
      </rPr>
      <t>單位信託基金及互惠基金</t>
    </r>
  </si>
  <si>
    <r>
      <t>資料來源</t>
    </r>
    <r>
      <rPr>
        <sz val="10"/>
        <rFont val="Times New Roman"/>
        <family val="1"/>
      </rPr>
      <t xml:space="preserve">: </t>
    </r>
    <r>
      <rPr>
        <sz val="10"/>
        <rFont val="細明體"/>
        <family val="3"/>
      </rPr>
      <t>國際證券交易所聯會</t>
    </r>
    <r>
      <rPr>
        <sz val="10"/>
        <rFont val="Times New Roman"/>
        <family val="1"/>
      </rPr>
      <t xml:space="preserve"> (</t>
    </r>
    <r>
      <rPr>
        <sz val="10"/>
        <rFont val="細明體"/>
        <family val="3"/>
      </rPr>
      <t>不包括沒有數據提供的交易所</t>
    </r>
    <r>
      <rPr>
        <sz val="10"/>
        <rFont val="Times New Roman"/>
        <family val="1"/>
      </rPr>
      <t>)</t>
    </r>
  </si>
  <si>
    <t>紅籌公司</t>
  </si>
  <si>
    <r>
      <t>1993</t>
    </r>
    <r>
      <rPr>
        <b/>
        <sz val="12"/>
        <rFont val="細明體"/>
        <family val="3"/>
      </rPr>
      <t>年</t>
    </r>
    <r>
      <rPr>
        <b/>
        <sz val="12"/>
        <rFont val="Times New Roman"/>
        <family val="1"/>
      </rPr>
      <t>1</t>
    </r>
    <r>
      <rPr>
        <b/>
        <sz val="12"/>
        <rFont val="細明體"/>
        <family val="3"/>
      </rPr>
      <t>月以來的股份集資總額</t>
    </r>
    <r>
      <rPr>
        <b/>
        <sz val="12"/>
        <rFont val="Times New Roman"/>
        <family val="1"/>
      </rPr>
      <t xml:space="preserve"> (</t>
    </r>
    <r>
      <rPr>
        <b/>
        <sz val="12"/>
        <rFont val="細明體"/>
        <family val="3"/>
      </rPr>
      <t>億港元</t>
    </r>
    <r>
      <rPr>
        <b/>
        <sz val="12"/>
        <rFont val="Times New Roman"/>
        <family val="1"/>
      </rPr>
      <t>)</t>
    </r>
  </si>
  <si>
    <t>括號內為內地企業佔股本證券市場的百分比</t>
  </si>
  <si>
    <t>數字代表所有在主板及創業板上市的股本證券總市值，當中並不包括其他上市證券例如房地產投資信託基金及政府債券的市值。</t>
  </si>
  <si>
    <t>除牌公司數目</t>
  </si>
  <si>
    <t>r</t>
  </si>
  <si>
    <r>
      <t xml:space="preserve">市值 (億港元) </t>
    </r>
    <r>
      <rPr>
        <b/>
        <vertAlign val="superscript"/>
        <sz val="12"/>
        <rFont val="Wingdings"/>
        <family val="0"/>
      </rPr>
      <t>²</t>
    </r>
  </si>
  <si>
    <t>期末</t>
  </si>
  <si>
    <r>
      <t xml:space="preserve">#   </t>
    </r>
  </si>
  <si>
    <r>
      <t>²</t>
    </r>
    <r>
      <rPr>
        <sz val="10"/>
        <rFont val="Times New Roman"/>
        <family val="1"/>
      </rPr>
      <t xml:space="preserve"> </t>
    </r>
  </si>
  <si>
    <r>
      <t>r</t>
    </r>
    <r>
      <rPr>
        <sz val="10"/>
        <rFont val="新細明體"/>
        <family val="1"/>
      </rPr>
      <t xml:space="preserve"> </t>
    </r>
  </si>
  <si>
    <r>
      <t xml:space="preserve"> +</t>
    </r>
    <r>
      <rPr>
        <sz val="10"/>
        <rFont val="Times New Roman"/>
        <family val="1"/>
      </rPr>
      <t xml:space="preserve">  </t>
    </r>
  </si>
  <si>
    <r>
      <t>*</t>
    </r>
    <r>
      <rPr>
        <sz val="10"/>
        <rFont val="Times New Roman"/>
        <family val="1"/>
      </rPr>
      <t xml:space="preserve"> </t>
    </r>
  </si>
  <si>
    <r>
      <t>^</t>
    </r>
    <r>
      <rPr>
        <sz val="10"/>
        <rFont val="Times New Roman"/>
        <family val="1"/>
      </rPr>
      <t xml:space="preserve"> </t>
    </r>
  </si>
  <si>
    <t>(55%)</t>
  </si>
  <si>
    <t>(91%)</t>
  </si>
  <si>
    <t>西班牙</t>
  </si>
  <si>
    <t>數字代表所有股本證券總市值，當中並不包括其他上市證券例如房地產投資信託基金及政府債券的市值。數字亦不包括試驗計劃下非上市可交易的股份</t>
  </si>
  <si>
    <r>
      <t>市場表現</t>
    </r>
    <r>
      <rPr>
        <b/>
        <sz val="12"/>
        <rFont val="新細明體"/>
        <family val="1"/>
      </rPr>
      <t>(續)</t>
    </r>
  </si>
  <si>
    <t>集資總額 (百萬港元)</t>
  </si>
  <si>
    <t xml:space="preserve">  股份集資總額 (百萬港元)</t>
  </si>
  <si>
    <t>(港元)</t>
  </si>
  <si>
    <t>恒生指數</t>
  </si>
  <si>
    <t>恒生中國企業指數</t>
  </si>
  <si>
    <t>標準普爾/香港交易所大型股指數</t>
  </si>
  <si>
    <t>截至</t>
  </si>
  <si>
    <t>日期</t>
  </si>
  <si>
    <t>主板 + 創業板</t>
  </si>
  <si>
    <t>* 收市金額</t>
  </si>
  <si>
    <r>
      <t>包括同時在其他交易所上市的發行人所籌集資金</t>
    </r>
    <r>
      <rPr>
        <sz val="10"/>
        <rFont val="Times New Roman"/>
        <family val="1"/>
      </rPr>
      <t xml:space="preserve"> (</t>
    </r>
    <r>
      <rPr>
        <sz val="10"/>
        <rFont val="細明體"/>
        <family val="3"/>
      </rPr>
      <t>即存在重複計算</t>
    </r>
    <r>
      <rPr>
        <sz val="10"/>
        <rFont val="Times New Roman"/>
        <family val="1"/>
      </rPr>
      <t>)</t>
    </r>
  </si>
  <si>
    <t>2006</t>
  </si>
  <si>
    <t>於</t>
  </si>
  <si>
    <t>+</t>
  </si>
  <si>
    <t>非H股內地民營企業</t>
  </si>
  <si>
    <t>非H股內地民營企業是指在中國內地以外地區註冊成立並由內地個人控制的公司。</t>
  </si>
  <si>
    <r>
      <t xml:space="preserve">    -  </t>
    </r>
    <r>
      <rPr>
        <sz val="12"/>
        <rFont val="細明體"/>
        <family val="3"/>
      </rPr>
      <t xml:space="preserve">牛熊證 </t>
    </r>
    <r>
      <rPr>
        <vertAlign val="superscript"/>
        <sz val="12"/>
        <rFont val="細明體"/>
        <family val="3"/>
      </rPr>
      <t>#</t>
    </r>
  </si>
  <si>
    <r>
      <t>牛熊證於</t>
    </r>
    <r>
      <rPr>
        <sz val="10"/>
        <rFont val="Times New Roman"/>
        <family val="1"/>
      </rPr>
      <t>2006年6月12日開始買賣</t>
    </r>
  </si>
  <si>
    <r>
      <t xml:space="preserve">      - </t>
    </r>
    <r>
      <rPr>
        <sz val="12"/>
        <rFont val="細明體"/>
        <family val="3"/>
      </rPr>
      <t xml:space="preserve">牛熊證 </t>
    </r>
    <r>
      <rPr>
        <vertAlign val="superscript"/>
        <sz val="12"/>
        <rFont val="細明體"/>
        <family val="3"/>
      </rPr>
      <t>+</t>
    </r>
  </si>
  <si>
    <r>
      <t xml:space="preserve">    - </t>
    </r>
    <r>
      <rPr>
        <sz val="12"/>
        <rFont val="細明體"/>
        <family val="3"/>
      </rPr>
      <t xml:space="preserve">牛熊證 </t>
    </r>
    <r>
      <rPr>
        <vertAlign val="superscript"/>
        <sz val="12"/>
        <rFont val="細明體"/>
        <family val="3"/>
      </rPr>
      <t>+</t>
    </r>
  </si>
  <si>
    <t>平均每日成交金額</t>
  </si>
  <si>
    <t>~</t>
  </si>
  <si>
    <t>成交合約張數</t>
  </si>
  <si>
    <t>(百萬)</t>
  </si>
  <si>
    <t>芝加哥商品交易所</t>
  </si>
  <si>
    <t>芝加哥期權交易所</t>
  </si>
  <si>
    <t>芝加哥商業交易所</t>
  </si>
  <si>
    <t>費城</t>
  </si>
  <si>
    <t>數字包括股票期權、單一股票期貨、股票指數期權及期貨以及債券期權及期貨</t>
  </si>
  <si>
    <t>注意：每張合約金額不盡相同</t>
  </si>
  <si>
    <t>名義成交額</t>
  </si>
  <si>
    <t>(百萬美元)</t>
  </si>
  <si>
    <t>南韓</t>
  </si>
  <si>
    <t>部份交易所只提供有關成交合約張數的數據，而未有提供相應的名義成交金額的數據。讀者比較各交易所表現時宜特別留意</t>
  </si>
  <si>
    <t>衍生產品的名義價值指成交合約張數乘以合約的相關價值；合約的相關價值則指將每份合約的相關資產的市價乘以該合約的合約乘數。</t>
  </si>
  <si>
    <t xml:space="preserve">  名義價值可大致衡量所成交合約的相關價值</t>
  </si>
  <si>
    <t>小型恒生指數期權</t>
  </si>
  <si>
    <t>房地產投資信託基金歸類為單位信託基金，因此並不包括在此數字內。</t>
  </si>
  <si>
    <t>市價總值紀錄*</t>
  </si>
  <si>
    <t>大阪</t>
  </si>
  <si>
    <r>
      <t>H股</t>
    </r>
    <r>
      <rPr>
        <b/>
        <sz val="13"/>
        <rFont val="細明體"/>
        <family val="3"/>
      </rPr>
      <t>指數期貨</t>
    </r>
  </si>
  <si>
    <t>新華富時中國25指數期貨</t>
  </si>
  <si>
    <r>
      <t>H股</t>
    </r>
    <r>
      <rPr>
        <b/>
        <sz val="13"/>
        <rFont val="細明體"/>
        <family val="3"/>
      </rPr>
      <t>指數期權</t>
    </r>
  </si>
  <si>
    <t>1 - 3</t>
  </si>
  <si>
    <t>4 - 14</t>
  </si>
  <si>
    <t>15 - 16</t>
  </si>
  <si>
    <t>17 - 19</t>
  </si>
  <si>
    <t>合約張數</t>
  </si>
  <si>
    <r>
      <t>歷來香港</t>
    </r>
    <r>
      <rPr>
        <b/>
        <sz val="14"/>
        <rFont val="Times New Roman"/>
        <family val="1"/>
      </rPr>
      <t>10</t>
    </r>
    <r>
      <rPr>
        <b/>
        <sz val="14"/>
        <rFont val="細明體"/>
        <family val="3"/>
      </rPr>
      <t>家上市集資額最高的新上市公司</t>
    </r>
  </si>
  <si>
    <t>資料來源：國際證券交易所聯會(不包括沒有提供數據的交易所)</t>
  </si>
  <si>
    <t>中國銀行 (3988)</t>
  </si>
  <si>
    <t>中國建設銀行 (0939)</t>
  </si>
  <si>
    <t>中國聯通  (0762)</t>
  </si>
  <si>
    <t>中國移動 (0941)</t>
  </si>
  <si>
    <t>中國人壽保險 (2628)</t>
  </si>
  <si>
    <t>中國石油化工 (0386)</t>
  </si>
  <si>
    <t>中國神華能源 (1088)</t>
  </si>
  <si>
    <t>中國石油天然氣 (0857)</t>
  </si>
  <si>
    <r>
      <t>(</t>
    </r>
    <r>
      <rPr>
        <b/>
        <sz val="13"/>
        <rFont val="新細明體"/>
        <family val="1"/>
      </rPr>
      <t>合約張數</t>
    </r>
    <r>
      <rPr>
        <b/>
        <sz val="13"/>
        <rFont val="Times New Roman"/>
        <family val="1"/>
      </rPr>
      <t>)</t>
    </r>
  </si>
  <si>
    <r>
      <t>(</t>
    </r>
    <r>
      <rPr>
        <sz val="13"/>
        <rFont val="新細明體"/>
        <family val="1"/>
      </rPr>
      <t>合約張數</t>
    </r>
    <r>
      <rPr>
        <sz val="13"/>
        <rFont val="Times New Roman"/>
        <family val="1"/>
      </rPr>
      <t>)</t>
    </r>
  </si>
  <si>
    <t>未平倉合約張數</t>
  </si>
  <si>
    <r>
      <t>2007</t>
    </r>
    <r>
      <rPr>
        <b/>
        <sz val="22"/>
        <color indexed="8"/>
        <rFont val="細明體"/>
        <family val="3"/>
      </rPr>
      <t>年市場統計數據</t>
    </r>
  </si>
  <si>
    <t>2007年市場創新紀錄</t>
  </si>
  <si>
    <t>(2007年10月30日)</t>
  </si>
  <si>
    <t>2007年之前最高紀錄</t>
  </si>
  <si>
    <t>(計至2007年12月14日)</t>
  </si>
  <si>
    <t>(2006年)</t>
  </si>
  <si>
    <t>(截至2007年12月14日)</t>
  </si>
  <si>
    <t>(2007年6月27日)</t>
  </si>
  <si>
    <t>(2007年9月25日)</t>
  </si>
  <si>
    <t>(2007年8月29日)</t>
  </si>
  <si>
    <t>(2007年3月27日)</t>
  </si>
  <si>
    <t>(2007年3月14日)</t>
  </si>
  <si>
    <t>(2006年12月28日)</t>
  </si>
  <si>
    <t>2006年底</t>
  </si>
  <si>
    <t>截至2006年底</t>
  </si>
  <si>
    <t>2007年12月14日</t>
  </si>
  <si>
    <t>印度</t>
  </si>
  <si>
    <t>南非</t>
  </si>
  <si>
    <t>2006年12月市值</t>
  </si>
  <si>
    <r>
      <t>2007</t>
    </r>
    <r>
      <rPr>
        <b/>
        <sz val="14"/>
        <rFont val="細明體"/>
        <family val="3"/>
      </rPr>
      <t>年首</t>
    </r>
    <r>
      <rPr>
        <b/>
        <sz val="14"/>
        <rFont val="Times New Roman"/>
        <family val="1"/>
      </rPr>
      <t>10</t>
    </r>
    <r>
      <rPr>
        <b/>
        <sz val="14"/>
        <rFont val="細明體"/>
        <family val="3"/>
      </rPr>
      <t>家上市集資額最高的香港新上市公司</t>
    </r>
  </si>
  <si>
    <t>碧桂園控股有限公司 (2007)</t>
  </si>
  <si>
    <t>遠洋地產控股有限公司 (3377)</t>
  </si>
  <si>
    <t>阿里巴巴網絡有限公司 (1688)</t>
  </si>
  <si>
    <t>百麗國際控股有限公司 (1880)</t>
  </si>
  <si>
    <t>中國重汽(香港)有限公司 (3808)</t>
  </si>
  <si>
    <t>中信銀行股份有限公司 - H股 (0998)</t>
  </si>
  <si>
    <t>中國中鐵股份有限公司 - H股 (0390)</t>
  </si>
  <si>
    <t>SOHO中國有限公司 (0410)</t>
  </si>
  <si>
    <t>復星國際有限公司 (0656)</t>
  </si>
  <si>
    <t>中外運航運有限公司 (0368)</t>
  </si>
  <si>
    <t>中信銀行 (0998)</t>
  </si>
  <si>
    <t>2006年12月31日</t>
  </si>
  <si>
    <t>(58%)</t>
  </si>
  <si>
    <t>(69%)</t>
  </si>
  <si>
    <t>(60%)</t>
  </si>
  <si>
    <t>(85%)</t>
  </si>
  <si>
    <t>(57%)</t>
  </si>
  <si>
    <t>(42%)</t>
  </si>
  <si>
    <r>
      <t>恒生中國</t>
    </r>
    <r>
      <rPr>
        <sz val="12"/>
        <rFont val="Times New Roman"/>
        <family val="1"/>
      </rPr>
      <t>H</t>
    </r>
    <r>
      <rPr>
        <sz val="12"/>
        <rFont val="細明體"/>
        <family val="3"/>
      </rPr>
      <t>股金融行業指數期貨*</t>
    </r>
  </si>
  <si>
    <t>一個月港元利率期貨</t>
  </si>
  <si>
    <t>三個月港元利率期貨</t>
  </si>
  <si>
    <r>
      <t>小型恒生指數期權</t>
    </r>
    <r>
      <rPr>
        <sz val="12"/>
        <rFont val="Times New Roman"/>
        <family val="1"/>
      </rPr>
      <t xml:space="preserve"> </t>
    </r>
  </si>
  <si>
    <r>
      <t>H</t>
    </r>
    <r>
      <rPr>
        <sz val="12"/>
        <rFont val="新細明體"/>
        <family val="1"/>
      </rPr>
      <t>股指數期權</t>
    </r>
    <r>
      <rPr>
        <vertAlign val="superscript"/>
        <sz val="12"/>
        <rFont val="Times New Roman"/>
        <family val="1"/>
      </rPr>
      <t xml:space="preserve"> </t>
    </r>
  </si>
  <si>
    <t>恒生中國H股金融行業指數期貨於2007年4月16日開始買賣</t>
  </si>
  <si>
    <t>(2007年10月)</t>
  </si>
  <si>
    <t>(2006年11月)</t>
  </si>
  <si>
    <t>首次公開招股集資金額 (2007年1月至11月)</t>
  </si>
  <si>
    <t>股份集資總額 (2007年1月至11月)</t>
  </si>
  <si>
    <t>2007年11月市值</t>
  </si>
  <si>
    <t>歷年十大最高單日成交金額</t>
  </si>
  <si>
    <t>(2007年1月至11月)</t>
  </si>
  <si>
    <t>(2007年11月28日)</t>
  </si>
  <si>
    <r>
      <t>資料來源</t>
    </r>
    <r>
      <rPr>
        <sz val="10"/>
        <rFont val="Times New Roman"/>
        <family val="1"/>
      </rPr>
      <t xml:space="preserve">: </t>
    </r>
    <r>
      <rPr>
        <sz val="10"/>
        <rFont val="細明體"/>
        <family val="3"/>
      </rPr>
      <t>國際證券交易所聯會</t>
    </r>
    <r>
      <rPr>
        <sz val="10"/>
        <rFont val="Times New Roman"/>
        <family val="1"/>
      </rPr>
      <t xml:space="preserve"> (</t>
    </r>
    <r>
      <rPr>
        <sz val="10"/>
        <rFont val="細明體"/>
        <family val="3"/>
      </rPr>
      <t>不包括沒有提供數據的交易所</t>
    </r>
    <r>
      <rPr>
        <sz val="10"/>
        <rFont val="Times New Roman"/>
        <family val="1"/>
      </rPr>
      <t>)</t>
    </r>
  </si>
  <si>
    <t>股本證券集資總額*</t>
  </si>
  <si>
    <t xml:space="preserve">    數字亦不包括試驗計劃下非上市可交易的股份。</t>
  </si>
  <si>
    <r>
      <t>小型恒生指數期權</t>
    </r>
    <r>
      <rPr>
        <b/>
        <sz val="13"/>
        <rFont val="Times New Roman"/>
        <family val="1"/>
      </rPr>
      <t xml:space="preserve"> </t>
    </r>
  </si>
  <si>
    <r>
      <t>H</t>
    </r>
    <r>
      <rPr>
        <b/>
        <sz val="13"/>
        <rFont val="新細明體"/>
        <family val="1"/>
      </rPr>
      <t>股指數期權</t>
    </r>
    <r>
      <rPr>
        <b/>
        <vertAlign val="superscript"/>
        <sz val="13"/>
        <rFont val="Times New Roman"/>
        <family val="1"/>
      </rPr>
      <t xml:space="preserve"> </t>
    </r>
  </si>
  <si>
    <t>2007年的集資金額為暫計數字</t>
  </si>
  <si>
    <t>變幅百分比以四捨五入後之數字計算</t>
  </si>
  <si>
    <t xml:space="preserve">    為免重複，印度國家證券交易所並不包括在比較之列。</t>
  </si>
  <si>
    <t>國際證券交易所</t>
  </si>
  <si>
    <r>
      <t xml:space="preserve">         </t>
    </r>
    <r>
      <rPr>
        <sz val="12"/>
        <rFont val="Wingdings"/>
        <family val="0"/>
      </rPr>
      <t>§</t>
    </r>
    <r>
      <rPr>
        <sz val="12"/>
        <rFont val="Times New Roman"/>
        <family val="1"/>
      </rPr>
      <t xml:space="preserve"> 其他*</t>
    </r>
  </si>
  <si>
    <t>計至2007年12月14日</t>
  </si>
  <si>
    <t>H股成交金額</t>
  </si>
  <si>
    <t>**</t>
  </si>
  <si>
    <t>並未包括試驗計劃下2隻非上市可交易的 iShares</t>
  </si>
  <si>
    <t>大部分在印度國家證券交易所(於2007年11月排名第12位)上市的公司亦主要在孟買證券交易所上市(於2007年11月排名第11位)。</t>
  </si>
  <si>
    <t>中國工商銀行 (1398)</t>
  </si>
  <si>
    <t>新華富時中國25指數期權</t>
  </si>
  <si>
    <t>Eurex</t>
  </si>
  <si>
    <t>Euronext.liffe</t>
  </si>
  <si>
    <t>衍生產品市場名義成交額 (2007年1月至11月)</t>
  </si>
  <si>
    <t xml:space="preserve">OMX Nordic </t>
  </si>
  <si>
    <t>數字包括衍生權證、股本權證、牛熊證及股票掛鉤票據等結構性產品的成交金額</t>
  </si>
  <si>
    <t>--</t>
  </si>
  <si>
    <t>除iShares外，以外幣進行的股份交易並不計入全年成交金額</t>
  </si>
  <si>
    <t>* 數字只包括1月至10月的數據(國際證券交易所聯會的網頁並未提供11月的數字)</t>
  </si>
  <si>
    <t>-50.00</t>
  </si>
  <si>
    <t>衍生產品市場成交合約張數 (2007年1月至11月)</t>
  </si>
  <si>
    <t>包括匯豐中國翔龍基金</t>
  </si>
  <si>
    <t>國際證券交易所聯會沒有顯示納斯達克的上市後市場集資額</t>
  </si>
  <si>
    <t>* 國際證券交易所聯會網頁並未提供期內所有數據</t>
  </si>
  <si>
    <t>* 數字為10月的市值(國際證券交易所聯會的網頁並未提供11月的數字)</t>
  </si>
  <si>
    <t>單月成交金額</t>
  </si>
  <si>
    <t>包括3家從創業板除牌而轉到主板上市的公司及1家根據私有化計劃而除牌的公司</t>
  </si>
  <si>
    <t>數字包括3家由創業板轉往主板上市的公司</t>
  </si>
  <si>
    <t>數字包括2家由創業板轉往主板上市的公司</t>
  </si>
  <si>
    <t>至12月14日</t>
  </si>
  <si>
    <t>2007年1月1日</t>
  </si>
  <si>
    <t>國際證券交易所聯會並沒有顯示Euronext歐洲交易所數據，亦沒有表示該數據是否已併入紐約證券交易所集團內</t>
  </si>
  <si>
    <r>
      <t xml:space="preserve">         </t>
    </r>
    <r>
      <rPr>
        <sz val="12"/>
        <rFont val="Wingdings"/>
        <family val="0"/>
      </rPr>
      <t>§</t>
    </r>
    <r>
      <rPr>
        <sz val="12"/>
        <rFont val="Times New Roman"/>
        <family val="1"/>
      </rPr>
      <t xml:space="preserve"> 其他</t>
    </r>
    <r>
      <rPr>
        <vertAlign val="superscript"/>
        <sz val="12"/>
        <rFont val="Times New Roman"/>
        <family val="1"/>
      </rPr>
      <t>++</t>
    </r>
  </si>
  <si>
    <t>++</t>
  </si>
  <si>
    <t>(合約張數)</t>
  </si>
  <si>
    <t>暫計數字</t>
  </si>
  <si>
    <t>(65%)</t>
  </si>
  <si>
    <t>(43%)</t>
  </si>
  <si>
    <t>各地市場上市公司股份之市值 (主板及並行市場)  (於2007年11月底)</t>
  </si>
  <si>
    <t>孟買</t>
  </si>
  <si>
    <t>德國交易所排第14位。德國交易所股份集資總額數據來自該所網站，國際證券交易所聯會網站沒有顯示有關數據</t>
  </si>
  <si>
    <r>
      <t xml:space="preserve">資料來源: </t>
    </r>
    <r>
      <rPr>
        <sz val="11"/>
        <rFont val="新細明體"/>
        <family val="1"/>
      </rPr>
      <t>國際證券交易所聯會 (不包括沒有提供數據的交易所)</t>
    </r>
  </si>
  <si>
    <t>* 暫計數字</t>
  </si>
  <si>
    <t xml:space="preserve">   芝加哥商業交易所的數字只包括1月至7月的股票指數期權及期貨成交合約張數</t>
  </si>
  <si>
    <t>證券化衍生產品(包括權證、牛熊證)總成交金額</t>
  </si>
  <si>
    <t>* 芝加哥商品交易所的數字只包括1月至6月的股票指數期權及期貨成交合約張數(國際證券交易所聯會的網頁並未提供7月至10月的數字)，及</t>
  </si>
  <si>
    <t xml:space="preserve">   1月至7月的債券期權成交合約張數</t>
  </si>
  <si>
    <t>包括2家從創業板除牌而轉到主板上市的公司及2家根據私有化計劃而除牌的公司</t>
  </si>
  <si>
    <t>(31%)</t>
  </si>
  <si>
    <t>(63%)</t>
  </si>
  <si>
    <t>(50%)</t>
  </si>
  <si>
    <t>(73%)</t>
  </si>
</sst>
</file>

<file path=xl/styles.xml><?xml version="1.0" encoding="utf-8"?>
<styleSheet xmlns="http://schemas.openxmlformats.org/spreadsheetml/2006/main">
  <numFmts count="6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HK$&quot;#,##0_);\(&quot;HK$&quot;#,##0\)"/>
    <numFmt numFmtId="165" formatCode="&quot;HK$&quot;#,##0_);[Red]\(&quot;HK$&quot;#,##0\)"/>
    <numFmt numFmtId="166" formatCode="&quot;HK$&quot;#,##0.00_);\(&quot;HK$&quot;#,##0.00\)"/>
    <numFmt numFmtId="167" formatCode="&quot;HK$&quot;#,##0.00_);[Red]\(&quot;HK$&quot;#,##0.00\)"/>
    <numFmt numFmtId="168" formatCode="_(&quot;HK$&quot;* #,##0_);_(&quot;HK$&quot;* \(#,##0\);_(&quot;HK$&quot;* &quot;-&quot;_);_(@_)"/>
    <numFmt numFmtId="169" formatCode="_(&quot;HK$&quot;* #,##0.00_);_(&quot;HK$&quot;* \(#,##0.00\);_(&quot;HK$&quot;* &quot;-&quot;??_);_(@_)"/>
    <numFmt numFmtId="170" formatCode="_-&quot;$&quot;* #,##0_-;\-&quot;$&quot;* #,##0_-;_-&quot;$&quot;* &quot;-&quot;_-;_-@_-"/>
    <numFmt numFmtId="171" formatCode="_-* #,##0_-;\-* #,##0_-;_-* &quot;-&quot;_-;_-@_-"/>
    <numFmt numFmtId="172" formatCode="_-&quot;$&quot;* #,##0.00_-;\-&quot;$&quot;* #,##0.00_-;_-&quot;$&quot;* &quot;-&quot;??_-;_-@_-"/>
    <numFmt numFmtId="173" formatCode="_-* #,##0.00_-;\-* #,##0.00_-;_-* &quot;-&quot;??_-;_-@_-"/>
    <numFmt numFmtId="174" formatCode="#,##0_ "/>
    <numFmt numFmtId="175" formatCode="0.00_ "/>
    <numFmt numFmtId="176" formatCode="#,##0.0"/>
    <numFmt numFmtId="177" formatCode="_-* #,##0_-;\-* #,##0_-;_-* &quot;-&quot;??_-;_-@_-"/>
    <numFmt numFmtId="178" formatCode="_(* #,##0.0_);_(* \(#,##0.0\);_(* &quot;-&quot;??_);_(@_)"/>
    <numFmt numFmtId="179" formatCode="#,##0.0_);\(#,##0.0\)"/>
    <numFmt numFmtId="180" formatCode="mmmm\ yyyy"/>
    <numFmt numFmtId="181" formatCode="0.0"/>
    <numFmt numFmtId="182" formatCode="0_)"/>
    <numFmt numFmtId="183" formatCode="0.0_)"/>
    <numFmt numFmtId="184" formatCode="_-* #,##0.0_-;\-* #,##0.0_-;_-* &quot;-&quot;??_-;_-@_-"/>
    <numFmt numFmtId="185" formatCode="#,##0.00;[Red]#,##0.00"/>
    <numFmt numFmtId="186" formatCode="#,##0.0;[Red]#,##0.0"/>
    <numFmt numFmtId="187" formatCode="#,##0;[Red]#,##0"/>
    <numFmt numFmtId="188" formatCode="0.00;[Red]0.00"/>
    <numFmt numFmtId="189" formatCode="General_)"/>
    <numFmt numFmtId="190" formatCode="_(* #,##0_);_(* \(#,##0\);_(* &quot;-&quot;??_);_(@_)"/>
    <numFmt numFmtId="191" formatCode="0.0_ "/>
    <numFmt numFmtId="192" formatCode="0.0;[Red]0.0"/>
    <numFmt numFmtId="193" formatCode="0;[Red]0"/>
    <numFmt numFmtId="194" formatCode="d/m/yyyy;@"/>
    <numFmt numFmtId="195" formatCode="[$$-409]#,##0.0"/>
    <numFmt numFmtId="196" formatCode="#,##0.0_ "/>
    <numFmt numFmtId="197" formatCode="&quot;Yes&quot;;&quot;Yes&quot;;&quot;No&quot;"/>
    <numFmt numFmtId="198" formatCode="&quot;True&quot;;&quot;True&quot;;&quot;False&quot;"/>
    <numFmt numFmtId="199" formatCode="&quot;On&quot;;&quot;On&quot;;&quot;Off&quot;"/>
    <numFmt numFmtId="200" formatCode="[$€-2]\ #,##0.00_);[Red]\([$€-2]\ #,##0.00\)"/>
    <numFmt numFmtId="201" formatCode="#,##0.000;[Red]#,##0.000"/>
    <numFmt numFmtId="202" formatCode="#,##0.000"/>
    <numFmt numFmtId="203" formatCode="#,##0.0000"/>
    <numFmt numFmtId="204" formatCode="_-* #,##0.0000000_-;\-* #,##0.0000000_-;_-* &quot;-&quot;??_-;_-@_-"/>
    <numFmt numFmtId="205" formatCode="\(#,##0\ %\)"/>
    <numFmt numFmtId="206" formatCode="0.0000000"/>
    <numFmt numFmtId="207" formatCode="0.000000"/>
    <numFmt numFmtId="208" formatCode="0.00000"/>
    <numFmt numFmtId="209" formatCode="0.0000"/>
    <numFmt numFmtId="210" formatCode="0.000"/>
    <numFmt numFmtId="211" formatCode="_-* #,##0.00\ _€_-;\-* #,##0.00\ _€_-;_-* &quot;-&quot;??\ _€_-;_-@_-"/>
    <numFmt numFmtId="212" formatCode="_-* #,##0\ _€_-;\-* #,##0\ _€_-;_-* &quot;-&quot;\ _€_-;_-@_-"/>
    <numFmt numFmtId="213" formatCode="_-* #,##0.00\ &quot;€&quot;_-;\-* #,##0.00\ &quot;€&quot;_-;_-* &quot;-&quot;??\ &quot;€&quot;_-;_-@_-"/>
    <numFmt numFmtId="214" formatCode="_-* #,##0\ &quot;€&quot;_-;\-* #,##0\ &quot;€&quot;_-;_-* &quot;-&quot;\ &quot;€&quot;_-;_-@_-"/>
    <numFmt numFmtId="215" formatCode="#,##0.00[$€];[Red]\-#,##0.00[$€]"/>
    <numFmt numFmtId="216" formatCode="_-* #,##0.0\ _€_-;\-* #,##0.0\ _€_-;_-* &quot;-&quot;??\ _€_-;_-@_-"/>
    <numFmt numFmtId="217" formatCode="[$-409]dddd\,\ mmmm\ dd\,\ yyyy"/>
    <numFmt numFmtId="218" formatCode="dd/mm/yyyy;@"/>
    <numFmt numFmtId="219" formatCode="yy/m/d;@"/>
  </numFmts>
  <fonts count="79">
    <font>
      <sz val="12"/>
      <name val="新細明體"/>
      <family val="1"/>
    </font>
    <font>
      <sz val="9"/>
      <name val="新細明體"/>
      <family val="1"/>
    </font>
    <font>
      <b/>
      <sz val="16"/>
      <name val="Times New Roman"/>
      <family val="1"/>
    </font>
    <font>
      <sz val="12"/>
      <name val="Times New Roman"/>
      <family val="1"/>
    </font>
    <font>
      <b/>
      <sz val="16"/>
      <name val="新細明體"/>
      <family val="1"/>
    </font>
    <font>
      <b/>
      <u val="single"/>
      <sz val="12"/>
      <name val="Times New Roman"/>
      <family val="1"/>
    </font>
    <font>
      <b/>
      <u val="single"/>
      <sz val="12"/>
      <name val="新細明體"/>
      <family val="1"/>
    </font>
    <font>
      <sz val="11"/>
      <name val="Times New Roman"/>
      <family val="1"/>
    </font>
    <font>
      <b/>
      <sz val="11"/>
      <name val="Times New Roman"/>
      <family val="1"/>
    </font>
    <font>
      <sz val="11"/>
      <name val="新細明體"/>
      <family val="1"/>
    </font>
    <font>
      <sz val="10"/>
      <name val="Times New Roman"/>
      <family val="1"/>
    </font>
    <font>
      <sz val="12"/>
      <name val="細明體"/>
      <family val="3"/>
    </font>
    <font>
      <sz val="10"/>
      <name val="新細明體"/>
      <family val="1"/>
    </font>
    <font>
      <u val="single"/>
      <sz val="12"/>
      <color indexed="36"/>
      <name val="新細明體"/>
      <family val="1"/>
    </font>
    <font>
      <u val="single"/>
      <sz val="12"/>
      <color indexed="12"/>
      <name val="新細明體"/>
      <family val="1"/>
    </font>
    <font>
      <b/>
      <u val="single"/>
      <sz val="16"/>
      <name val="Times New Roman"/>
      <family val="1"/>
    </font>
    <font>
      <b/>
      <sz val="22"/>
      <color indexed="8"/>
      <name val="Times New Roman"/>
      <family val="1"/>
    </font>
    <font>
      <sz val="22"/>
      <name val="Times New Roman"/>
      <family val="1"/>
    </font>
    <font>
      <b/>
      <sz val="14"/>
      <name val="Times New Roman"/>
      <family val="1"/>
    </font>
    <font>
      <b/>
      <sz val="22"/>
      <color indexed="8"/>
      <name val="細明體"/>
      <family val="3"/>
    </font>
    <font>
      <sz val="18"/>
      <color indexed="8"/>
      <name val="Times New Roman"/>
      <family val="1"/>
    </font>
    <font>
      <sz val="18"/>
      <color indexed="8"/>
      <name val="細明體"/>
      <family val="3"/>
    </font>
    <font>
      <sz val="18"/>
      <name val="Times New Roman"/>
      <family val="1"/>
    </font>
    <font>
      <sz val="16"/>
      <name val="Times New Roman"/>
      <family val="1"/>
    </font>
    <font>
      <b/>
      <u val="single"/>
      <sz val="18"/>
      <name val="Times New Roman"/>
      <family val="1"/>
    </font>
    <font>
      <u val="single"/>
      <sz val="16"/>
      <name val="Times New Roman"/>
      <family val="1"/>
    </font>
    <font>
      <u val="single"/>
      <sz val="13"/>
      <name val="Times New Roman"/>
      <family val="1"/>
    </font>
    <font>
      <sz val="13"/>
      <name val="Times New Roman"/>
      <family val="1"/>
    </font>
    <font>
      <b/>
      <sz val="18"/>
      <name val="Times New Roman"/>
      <family val="1"/>
    </font>
    <font>
      <sz val="12"/>
      <color indexed="10"/>
      <name val="Times New Roman"/>
      <family val="1"/>
    </font>
    <font>
      <b/>
      <sz val="13"/>
      <name val="Times New Roman"/>
      <family val="1"/>
    </font>
    <font>
      <sz val="10"/>
      <name val="Arial"/>
      <family val="2"/>
    </font>
    <font>
      <sz val="8"/>
      <name val="Arial"/>
      <family val="2"/>
    </font>
    <font>
      <b/>
      <u val="single"/>
      <sz val="18"/>
      <color indexed="8"/>
      <name val="Times New Roman"/>
      <family val="1"/>
    </font>
    <font>
      <sz val="14"/>
      <name val="Times New Roman"/>
      <family val="1"/>
    </font>
    <font>
      <b/>
      <sz val="14"/>
      <name val="新細明體"/>
      <family val="1"/>
    </font>
    <font>
      <b/>
      <sz val="12"/>
      <name val="Times New Roman"/>
      <family val="1"/>
    </font>
    <font>
      <sz val="13"/>
      <name val="新細明體"/>
      <family val="1"/>
    </font>
    <font>
      <b/>
      <sz val="12"/>
      <name val="細明體"/>
      <family val="3"/>
    </font>
    <font>
      <b/>
      <sz val="12"/>
      <name val="新細明體"/>
      <family val="1"/>
    </font>
    <font>
      <sz val="12"/>
      <name val="Wingdings"/>
      <family val="0"/>
    </font>
    <font>
      <u val="single"/>
      <sz val="12"/>
      <name val="Times New Roman"/>
      <family val="1"/>
    </font>
    <font>
      <b/>
      <u val="single"/>
      <sz val="14"/>
      <name val="Times New Roman"/>
      <family val="1"/>
    </font>
    <font>
      <b/>
      <sz val="10"/>
      <name val="Times New Roman"/>
      <family val="1"/>
    </font>
    <font>
      <sz val="10"/>
      <name val="Wingdings"/>
      <family val="0"/>
    </font>
    <font>
      <b/>
      <sz val="16"/>
      <name val="細明體"/>
      <family val="3"/>
    </font>
    <font>
      <b/>
      <sz val="14"/>
      <name val="細明體"/>
      <family val="3"/>
    </font>
    <font>
      <sz val="10"/>
      <name val="細明體"/>
      <family val="3"/>
    </font>
    <font>
      <b/>
      <u val="single"/>
      <sz val="11"/>
      <name val="Times New Roman"/>
      <family val="1"/>
    </font>
    <font>
      <sz val="10"/>
      <name val="Helv"/>
      <family val="2"/>
    </font>
    <font>
      <b/>
      <sz val="18"/>
      <name val="新細明體"/>
      <family val="1"/>
    </font>
    <font>
      <b/>
      <sz val="13"/>
      <name val="新細明體"/>
      <family val="1"/>
    </font>
    <font>
      <vertAlign val="superscript"/>
      <sz val="13"/>
      <name val="Times New Roman"/>
      <family val="1"/>
    </font>
    <font>
      <b/>
      <sz val="11"/>
      <name val="新細明體"/>
      <family val="1"/>
    </font>
    <font>
      <b/>
      <u val="single"/>
      <sz val="18"/>
      <name val="新細明體"/>
      <family val="1"/>
    </font>
    <font>
      <u val="single"/>
      <sz val="16"/>
      <name val="細明體"/>
      <family val="3"/>
    </font>
    <font>
      <sz val="13"/>
      <name val="細明體"/>
      <family val="3"/>
    </font>
    <font>
      <vertAlign val="superscript"/>
      <sz val="10"/>
      <name val="Times New Roman"/>
      <family val="1"/>
    </font>
    <font>
      <b/>
      <vertAlign val="superscript"/>
      <sz val="12"/>
      <name val="新細明體"/>
      <family val="1"/>
    </font>
    <font>
      <b/>
      <sz val="13"/>
      <name val="細明體"/>
      <family val="3"/>
    </font>
    <font>
      <i/>
      <sz val="13"/>
      <name val="Times New Roman"/>
      <family val="1"/>
    </font>
    <font>
      <b/>
      <i/>
      <sz val="13"/>
      <name val="Times New Roman"/>
      <family val="1"/>
    </font>
    <font>
      <vertAlign val="superscript"/>
      <sz val="12"/>
      <name val="Times New Roman"/>
      <family val="1"/>
    </font>
    <font>
      <sz val="10"/>
      <name val="MS Sans Serif"/>
      <family val="0"/>
    </font>
    <font>
      <vertAlign val="superscript"/>
      <sz val="12"/>
      <name val="細明體"/>
      <family val="3"/>
    </font>
    <font>
      <vertAlign val="superscript"/>
      <sz val="12"/>
      <name val="Wingdings 3"/>
      <family val="1"/>
    </font>
    <font>
      <vertAlign val="superscript"/>
      <sz val="11"/>
      <name val="Times New Roman"/>
      <family val="1"/>
    </font>
    <font>
      <b/>
      <vertAlign val="superscript"/>
      <sz val="13"/>
      <name val="細明體"/>
      <family val="3"/>
    </font>
    <font>
      <sz val="8"/>
      <name val="新細明體"/>
      <family val="1"/>
    </font>
    <font>
      <b/>
      <sz val="12"/>
      <name val="Wingdings"/>
      <family val="0"/>
    </font>
    <font>
      <b/>
      <vertAlign val="superscript"/>
      <sz val="12"/>
      <name val="Wingdings"/>
      <family val="0"/>
    </font>
    <font>
      <vertAlign val="superscript"/>
      <sz val="10"/>
      <name val="Wingdings"/>
      <family val="0"/>
    </font>
    <font>
      <vertAlign val="superscript"/>
      <sz val="10"/>
      <name val="Wingdings 3"/>
      <family val="1"/>
    </font>
    <font>
      <u val="single"/>
      <sz val="12"/>
      <name val="新細明體"/>
      <family val="1"/>
    </font>
    <font>
      <vertAlign val="superscript"/>
      <sz val="12"/>
      <name val="Wingdings 2"/>
      <family val="1"/>
    </font>
    <font>
      <b/>
      <vertAlign val="superscript"/>
      <sz val="16"/>
      <name val="Symbol"/>
      <family val="1"/>
    </font>
    <font>
      <vertAlign val="superscript"/>
      <sz val="12"/>
      <name val="Symbol"/>
      <family val="1"/>
    </font>
    <font>
      <sz val="12"/>
      <name val="Helv"/>
      <family val="2"/>
    </font>
    <font>
      <b/>
      <vertAlign val="superscript"/>
      <sz val="13"/>
      <name val="Times New Roman"/>
      <family val="1"/>
    </font>
  </fonts>
  <fills count="3">
    <fill>
      <patternFill/>
    </fill>
    <fill>
      <patternFill patternType="gray125"/>
    </fill>
    <fill>
      <patternFill patternType="solid">
        <fgColor indexed="9"/>
        <bgColor indexed="64"/>
      </patternFill>
    </fill>
  </fills>
  <borders count="17">
    <border>
      <left/>
      <right/>
      <top/>
      <bottom/>
      <diagonal/>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hair"/>
    </border>
  </borders>
  <cellStyleXfs count="4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43" fontId="1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215" fontId="63"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0" fillId="0" borderId="0">
      <alignment/>
      <protection/>
    </xf>
    <xf numFmtId="0" fontId="31" fillId="0" borderId="0">
      <alignment/>
      <protection/>
    </xf>
    <xf numFmtId="189" fontId="49" fillId="0" borderId="0">
      <alignment/>
      <protection/>
    </xf>
    <xf numFmtId="0" fontId="31" fillId="0" borderId="0">
      <alignment/>
      <protection/>
    </xf>
    <xf numFmtId="0" fontId="31" fillId="0" borderId="0">
      <alignment/>
      <protection/>
    </xf>
    <xf numFmtId="0" fontId="63" fillId="0" borderId="0">
      <alignment/>
      <protection/>
    </xf>
    <xf numFmtId="0" fontId="63" fillId="0" borderId="0">
      <alignment/>
      <protection/>
    </xf>
    <xf numFmtId="9" fontId="0" fillId="0" borderId="0" applyFont="0" applyFill="0" applyBorder="0" applyAlignment="0" applyProtection="0"/>
    <xf numFmtId="189" fontId="49" fillId="0" borderId="0">
      <alignment/>
      <protection/>
    </xf>
    <xf numFmtId="0" fontId="0" fillId="0" borderId="0">
      <alignment/>
      <protection/>
    </xf>
    <xf numFmtId="0" fontId="0" fillId="0" borderId="0">
      <alignment/>
      <protection/>
    </xf>
    <xf numFmtId="41" fontId="10" fillId="0" borderId="0" applyFont="0" applyFill="0" applyBorder="0" applyAlignment="0" applyProtection="0"/>
    <xf numFmtId="43" fontId="10" fillId="0" borderId="0" applyFont="0" applyFill="0" applyBorder="0" applyAlignment="0" applyProtection="0"/>
    <xf numFmtId="173" fontId="0" fillId="0" borderId="0" applyFont="0" applyFill="0" applyBorder="0" applyAlignment="0" applyProtection="0"/>
    <xf numFmtId="42" fontId="10" fillId="0" borderId="0" applyFont="0" applyFill="0" applyBorder="0" applyAlignment="0" applyProtection="0"/>
    <xf numFmtId="44" fontId="10" fillId="0" borderId="0" applyFont="0" applyFill="0" applyBorder="0" applyAlignment="0" applyProtection="0"/>
  </cellStyleXfs>
  <cellXfs count="577">
    <xf numFmtId="0" fontId="0" fillId="0" borderId="0" xfId="0" applyAlignment="1">
      <alignment/>
    </xf>
    <xf numFmtId="0" fontId="3" fillId="0" borderId="0" xfId="0" applyFont="1" applyAlignment="1">
      <alignment/>
    </xf>
    <xf numFmtId="0" fontId="7" fillId="0" borderId="0" xfId="0" applyFont="1" applyBorder="1" applyAlignment="1">
      <alignment/>
    </xf>
    <xf numFmtId="0" fontId="8" fillId="0" borderId="0" xfId="0" applyFont="1" applyBorder="1" applyAlignment="1">
      <alignment/>
    </xf>
    <xf numFmtId="0" fontId="7" fillId="0" borderId="0" xfId="0" applyFont="1" applyAlignment="1">
      <alignment/>
    </xf>
    <xf numFmtId="0" fontId="8" fillId="0" borderId="0" xfId="0" applyFont="1" applyBorder="1" applyAlignment="1">
      <alignment horizontal="right" vertical="top" wrapText="1"/>
    </xf>
    <xf numFmtId="0" fontId="7" fillId="0" borderId="0" xfId="0" applyFont="1" applyBorder="1" applyAlignment="1">
      <alignment horizontal="right"/>
    </xf>
    <xf numFmtId="0" fontId="7" fillId="0" borderId="0" xfId="0" applyFont="1" applyAlignment="1">
      <alignment horizontal="right"/>
    </xf>
    <xf numFmtId="0" fontId="3" fillId="0" borderId="1" xfId="0" applyFont="1" applyBorder="1" applyAlignment="1">
      <alignment/>
    </xf>
    <xf numFmtId="0" fontId="10" fillId="0" borderId="0" xfId="0" applyFont="1" applyAlignment="1">
      <alignment/>
    </xf>
    <xf numFmtId="0" fontId="0" fillId="0" borderId="0" xfId="0" applyFont="1" applyAlignment="1">
      <alignment/>
    </xf>
    <xf numFmtId="0" fontId="11" fillId="0" borderId="0" xfId="0" applyFont="1" applyAlignment="1">
      <alignment/>
    </xf>
    <xf numFmtId="0" fontId="3" fillId="0" borderId="0" xfId="0" applyFont="1" applyBorder="1" applyAlignment="1">
      <alignment/>
    </xf>
    <xf numFmtId="0" fontId="29" fillId="0" borderId="0" xfId="0" applyFont="1" applyAlignment="1">
      <alignment/>
    </xf>
    <xf numFmtId="0" fontId="2" fillId="0" borderId="0" xfId="0" applyFont="1" applyBorder="1" applyAlignment="1">
      <alignment/>
    </xf>
    <xf numFmtId="0" fontId="3" fillId="0" borderId="0" xfId="25" applyFont="1">
      <alignment/>
      <protection/>
    </xf>
    <xf numFmtId="0" fontId="15" fillId="0" borderId="0" xfId="25" applyFont="1" applyBorder="1">
      <alignment/>
      <protection/>
    </xf>
    <xf numFmtId="0" fontId="3" fillId="0" borderId="0" xfId="25" applyFont="1" applyBorder="1" applyAlignment="1">
      <alignment horizontal="left"/>
      <protection/>
    </xf>
    <xf numFmtId="0" fontId="16" fillId="0" borderId="0" xfId="25" applyFont="1" applyAlignment="1">
      <alignment horizontal="left"/>
      <protection/>
    </xf>
    <xf numFmtId="0" fontId="17" fillId="0" borderId="0" xfId="25" applyFont="1" applyBorder="1">
      <alignment/>
      <protection/>
    </xf>
    <xf numFmtId="0" fontId="3" fillId="0" borderId="0" xfId="25" applyFont="1" applyBorder="1">
      <alignment/>
      <protection/>
    </xf>
    <xf numFmtId="0" fontId="18" fillId="0" borderId="0" xfId="25" applyFont="1" applyBorder="1">
      <alignment/>
      <protection/>
    </xf>
    <xf numFmtId="0" fontId="20" fillId="0" borderId="0" xfId="25" applyFont="1" quotePrefix="1">
      <alignment/>
      <protection/>
    </xf>
    <xf numFmtId="0" fontId="20" fillId="0" borderId="0" xfId="25" applyFont="1">
      <alignment/>
      <protection/>
    </xf>
    <xf numFmtId="0" fontId="22" fillId="0" borderId="0" xfId="25" applyFont="1" applyBorder="1">
      <alignment/>
      <protection/>
    </xf>
    <xf numFmtId="0" fontId="23" fillId="0" borderId="0" xfId="25" applyFont="1" applyBorder="1">
      <alignment/>
      <protection/>
    </xf>
    <xf numFmtId="0" fontId="23" fillId="0" borderId="0" xfId="25" applyFont="1" applyBorder="1" applyAlignment="1">
      <alignment horizontal="right"/>
      <protection/>
    </xf>
    <xf numFmtId="0" fontId="3" fillId="0" borderId="0" xfId="25" applyFont="1" applyBorder="1" applyAlignment="1">
      <alignment horizontal="right"/>
      <protection/>
    </xf>
    <xf numFmtId="0" fontId="21" fillId="0" borderId="0" xfId="25" applyFont="1">
      <alignment/>
      <protection/>
    </xf>
    <xf numFmtId="0" fontId="24" fillId="0" borderId="0" xfId="25" applyFont="1" applyBorder="1" applyAlignment="1">
      <alignment horizontal="left"/>
      <protection/>
    </xf>
    <xf numFmtId="0" fontId="25" fillId="0" borderId="0" xfId="25" applyFont="1" applyBorder="1">
      <alignment/>
      <protection/>
    </xf>
    <xf numFmtId="0" fontId="26" fillId="0" borderId="0" xfId="25" applyFont="1" applyBorder="1">
      <alignment/>
      <protection/>
    </xf>
    <xf numFmtId="0" fontId="27" fillId="0" borderId="0" xfId="25" applyFont="1" applyBorder="1">
      <alignment/>
      <protection/>
    </xf>
    <xf numFmtId="0" fontId="27" fillId="0" borderId="0" xfId="25" applyFont="1" applyBorder="1" applyAlignment="1">
      <alignment horizontal="right"/>
      <protection/>
    </xf>
    <xf numFmtId="0" fontId="22" fillId="0" borderId="0" xfId="25" applyFont="1" applyBorder="1" applyAlignment="1">
      <alignment/>
      <protection/>
    </xf>
    <xf numFmtId="0" fontId="23" fillId="0" borderId="0" xfId="25" applyFont="1" applyBorder="1" applyAlignment="1">
      <alignment/>
      <protection/>
    </xf>
    <xf numFmtId="0" fontId="23" fillId="0" borderId="0" xfId="25" applyFont="1" applyBorder="1" applyAlignment="1">
      <alignment horizontal="center"/>
      <protection/>
    </xf>
    <xf numFmtId="14" fontId="28" fillId="0" borderId="0" xfId="25" applyNumberFormat="1" applyFont="1" applyBorder="1" applyAlignment="1">
      <alignment horizontal="right"/>
      <protection/>
    </xf>
    <xf numFmtId="14" fontId="23" fillId="0" borderId="0" xfId="25" applyNumberFormat="1" applyFont="1" applyBorder="1">
      <alignment/>
      <protection/>
    </xf>
    <xf numFmtId="14" fontId="2" fillId="0" borderId="0" xfId="25" applyNumberFormat="1" applyFont="1" applyBorder="1" applyAlignment="1">
      <alignment horizontal="right"/>
      <protection/>
    </xf>
    <xf numFmtId="14" fontId="27" fillId="0" borderId="0" xfId="25" applyNumberFormat="1" applyFont="1" applyBorder="1">
      <alignment/>
      <protection/>
    </xf>
    <xf numFmtId="0" fontId="22" fillId="0" borderId="0" xfId="25" applyFont="1" applyBorder="1" applyAlignment="1">
      <alignment horizontal="right"/>
      <protection/>
    </xf>
    <xf numFmtId="0" fontId="29" fillId="0" borderId="0" xfId="25" applyFont="1" applyBorder="1">
      <alignment/>
      <protection/>
    </xf>
    <xf numFmtId="0" fontId="29" fillId="0" borderId="0" xfId="25" applyFont="1">
      <alignment/>
      <protection/>
    </xf>
    <xf numFmtId="3" fontId="27" fillId="0" borderId="0" xfId="25" applyNumberFormat="1" applyFont="1" applyBorder="1">
      <alignment/>
      <protection/>
    </xf>
    <xf numFmtId="0" fontId="27" fillId="0" borderId="0" xfId="25" applyFont="1" applyBorder="1" applyAlignment="1">
      <alignment horizontal="center"/>
      <protection/>
    </xf>
    <xf numFmtId="0" fontId="30" fillId="0" borderId="0" xfId="25" applyFont="1" applyBorder="1">
      <alignment/>
      <protection/>
    </xf>
    <xf numFmtId="3" fontId="30" fillId="0" borderId="0" xfId="25" applyNumberFormat="1" applyFont="1" applyBorder="1">
      <alignment/>
      <protection/>
    </xf>
    <xf numFmtId="9" fontId="27" fillId="0" borderId="0" xfId="25" applyNumberFormat="1" applyFont="1" applyBorder="1" applyAlignment="1" quotePrefix="1">
      <alignment horizontal="right"/>
      <protection/>
    </xf>
    <xf numFmtId="3" fontId="27" fillId="0" borderId="0" xfId="25" applyNumberFormat="1" applyFont="1" applyBorder="1" applyAlignment="1">
      <alignment/>
      <protection/>
    </xf>
    <xf numFmtId="174" fontId="27" fillId="0" borderId="0" xfId="25" applyNumberFormat="1" applyFont="1" applyBorder="1">
      <alignment/>
      <protection/>
    </xf>
    <xf numFmtId="3" fontId="30" fillId="0" borderId="0" xfId="25" applyNumberFormat="1" applyFont="1" applyBorder="1" applyAlignment="1">
      <alignment horizontal="right"/>
      <protection/>
    </xf>
    <xf numFmtId="3" fontId="27" fillId="0" borderId="0" xfId="25" applyNumberFormat="1" applyFont="1" applyBorder="1" applyAlignment="1">
      <alignment horizontal="right"/>
      <protection/>
    </xf>
    <xf numFmtId="0" fontId="30" fillId="0" borderId="0" xfId="25" applyFont="1" applyBorder="1" applyAlignment="1">
      <alignment horizontal="right"/>
      <protection/>
    </xf>
    <xf numFmtId="0" fontId="27" fillId="0" borderId="0" xfId="25" applyFont="1" applyBorder="1" applyAlignment="1">
      <alignment/>
      <protection/>
    </xf>
    <xf numFmtId="0" fontId="33" fillId="0" borderId="0" xfId="26" applyFont="1">
      <alignment/>
      <protection/>
    </xf>
    <xf numFmtId="0" fontId="34" fillId="0" borderId="0" xfId="26" applyFont="1">
      <alignment/>
      <protection/>
    </xf>
    <xf numFmtId="0" fontId="18" fillId="0" borderId="0" xfId="26" applyFont="1">
      <alignment/>
      <protection/>
    </xf>
    <xf numFmtId="0" fontId="35" fillId="0" borderId="0" xfId="26" applyFont="1">
      <alignment/>
      <protection/>
    </xf>
    <xf numFmtId="0" fontId="3" fillId="0" borderId="0" xfId="26" applyFont="1">
      <alignment/>
      <protection/>
    </xf>
    <xf numFmtId="0" fontId="3" fillId="0" borderId="0" xfId="26" applyFont="1" applyAlignment="1">
      <alignment horizontal="right"/>
      <protection/>
    </xf>
    <xf numFmtId="3" fontId="3" fillId="0" borderId="0" xfId="0" applyNumberFormat="1" applyFont="1" applyAlignment="1">
      <alignment/>
    </xf>
    <xf numFmtId="0" fontId="18" fillId="0" borderId="0" xfId="0" applyFont="1" applyAlignment="1">
      <alignment/>
    </xf>
    <xf numFmtId="0" fontId="35" fillId="0" borderId="0" xfId="0" applyFont="1" applyAlignment="1">
      <alignment/>
    </xf>
    <xf numFmtId="0" fontId="3" fillId="0" borderId="0" xfId="0" applyFont="1" applyAlignment="1">
      <alignment horizontal="right"/>
    </xf>
    <xf numFmtId="0" fontId="3" fillId="0" borderId="0" xfId="0" applyFont="1" applyAlignment="1">
      <alignment horizontal="center"/>
    </xf>
    <xf numFmtId="9" fontId="3" fillId="0" borderId="0" xfId="0" applyNumberFormat="1" applyFont="1" applyAlignment="1" quotePrefix="1">
      <alignment horizontal="right"/>
    </xf>
    <xf numFmtId="3" fontId="36" fillId="0" borderId="0" xfId="0" applyNumberFormat="1" applyFont="1" applyAlignment="1">
      <alignment/>
    </xf>
    <xf numFmtId="174" fontId="3" fillId="0" borderId="0" xfId="0" applyNumberFormat="1" applyFont="1" applyAlignment="1">
      <alignment/>
    </xf>
    <xf numFmtId="0" fontId="36" fillId="0" borderId="0" xfId="0" applyFont="1" applyAlignment="1">
      <alignment/>
    </xf>
    <xf numFmtId="0" fontId="36" fillId="0" borderId="0" xfId="0" applyFont="1" applyAlignment="1">
      <alignment horizontal="right"/>
    </xf>
    <xf numFmtId="0" fontId="39" fillId="0" borderId="0" xfId="0" applyFont="1" applyAlignment="1">
      <alignment/>
    </xf>
    <xf numFmtId="3" fontId="3" fillId="0" borderId="0" xfId="0" applyNumberFormat="1" applyFont="1" applyAlignment="1" quotePrefix="1">
      <alignment horizontal="right"/>
    </xf>
    <xf numFmtId="0" fontId="41" fillId="0" borderId="0" xfId="0" applyFont="1" applyAlignment="1">
      <alignment/>
    </xf>
    <xf numFmtId="0" fontId="36" fillId="0" borderId="0" xfId="0" applyFont="1" applyAlignment="1">
      <alignment horizontal="center"/>
    </xf>
    <xf numFmtId="3" fontId="36" fillId="0" borderId="0" xfId="0" applyNumberFormat="1" applyFont="1" applyAlignment="1">
      <alignment horizontal="right"/>
    </xf>
    <xf numFmtId="3" fontId="3" fillId="0" borderId="0" xfId="0" applyNumberFormat="1" applyFont="1" applyAlignment="1">
      <alignment horizontal="right"/>
    </xf>
    <xf numFmtId="3" fontId="3" fillId="0" borderId="0" xfId="0" applyNumberFormat="1" applyFont="1" applyAlignment="1">
      <alignment/>
    </xf>
    <xf numFmtId="0" fontId="3" fillId="0" borderId="0" xfId="0" applyFont="1" applyAlignment="1">
      <alignment/>
    </xf>
    <xf numFmtId="0" fontId="42" fillId="0" borderId="0" xfId="0" applyFont="1" applyAlignment="1">
      <alignment/>
    </xf>
    <xf numFmtId="15" fontId="3" fillId="0" borderId="0" xfId="0" applyNumberFormat="1" applyFont="1" applyAlignment="1" quotePrefix="1">
      <alignment/>
    </xf>
    <xf numFmtId="175" fontId="3" fillId="0" borderId="0" xfId="0" applyNumberFormat="1" applyFont="1" applyAlignment="1">
      <alignment horizontal="center"/>
    </xf>
    <xf numFmtId="175" fontId="3" fillId="0" borderId="0" xfId="0" applyNumberFormat="1" applyFont="1" applyAlignment="1">
      <alignment/>
    </xf>
    <xf numFmtId="175" fontId="3" fillId="0" borderId="0" xfId="0" applyNumberFormat="1" applyFont="1" applyAlignment="1">
      <alignment horizontal="right"/>
    </xf>
    <xf numFmtId="174" fontId="3" fillId="0" borderId="0" xfId="0" applyNumberFormat="1" applyFont="1" applyAlignment="1">
      <alignment horizontal="center"/>
    </xf>
    <xf numFmtId="0" fontId="18" fillId="0" borderId="0" xfId="34" applyFont="1" applyAlignment="1" applyProtection="1">
      <alignment horizontal="centerContinuous"/>
      <protection/>
    </xf>
    <xf numFmtId="0" fontId="3" fillId="0" borderId="0" xfId="29" applyFont="1" applyBorder="1" applyAlignment="1">
      <alignment horizontal="centerContinuous"/>
      <protection/>
    </xf>
    <xf numFmtId="0" fontId="10" fillId="0" borderId="0" xfId="29" applyFont="1" applyAlignment="1">
      <alignment horizontal="centerContinuous"/>
      <protection/>
    </xf>
    <xf numFmtId="0" fontId="3" fillId="0" borderId="0" xfId="29" applyFont="1" applyAlignment="1">
      <alignment horizontal="centerContinuous"/>
      <protection/>
    </xf>
    <xf numFmtId="0" fontId="3" fillId="0" borderId="0" xfId="29" applyFont="1">
      <alignment/>
      <protection/>
    </xf>
    <xf numFmtId="0" fontId="43" fillId="0" borderId="0" xfId="29" applyFont="1" applyAlignment="1">
      <alignment/>
      <protection/>
    </xf>
    <xf numFmtId="0" fontId="10" fillId="0" borderId="0" xfId="29" applyFont="1">
      <alignment/>
      <protection/>
    </xf>
    <xf numFmtId="0" fontId="31" fillId="0" borderId="0" xfId="29">
      <alignment/>
      <protection/>
    </xf>
    <xf numFmtId="0" fontId="35" fillId="0" borderId="0" xfId="34" applyFont="1" applyAlignment="1" applyProtection="1">
      <alignment horizontal="left"/>
      <protection/>
    </xf>
    <xf numFmtId="0" fontId="34" fillId="0" borderId="0" xfId="34" applyFont="1" applyAlignment="1" applyProtection="1">
      <alignment horizontal="left"/>
      <protection/>
    </xf>
    <xf numFmtId="0" fontId="18" fillId="0" borderId="0" xfId="29" applyFont="1" applyAlignment="1" applyProtection="1">
      <alignment horizontal="centerContinuous"/>
      <protection/>
    </xf>
    <xf numFmtId="0" fontId="31" fillId="0" borderId="0" xfId="29" applyBorder="1" applyAlignment="1">
      <alignment horizontal="centerContinuous"/>
      <protection/>
    </xf>
    <xf numFmtId="0" fontId="31" fillId="0" borderId="0" xfId="29" applyAlignment="1">
      <alignment horizontal="centerContinuous"/>
      <protection/>
    </xf>
    <xf numFmtId="0" fontId="10" fillId="0" borderId="0" xfId="34" applyFont="1" applyAlignment="1" applyProtection="1">
      <alignment horizontal="left"/>
      <protection/>
    </xf>
    <xf numFmtId="0" fontId="10" fillId="0" borderId="0" xfId="29" applyFont="1" applyAlignment="1" applyProtection="1">
      <alignment horizontal="left"/>
      <protection/>
    </xf>
    <xf numFmtId="179" fontId="10" fillId="0" borderId="0" xfId="29" applyNumberFormat="1" applyFont="1" applyProtection="1">
      <alignment/>
      <protection/>
    </xf>
    <xf numFmtId="0" fontId="3" fillId="0" borderId="0" xfId="29" applyFont="1" applyBorder="1">
      <alignment/>
      <protection/>
    </xf>
    <xf numFmtId="0" fontId="31" fillId="0" borderId="2" xfId="29" applyBorder="1">
      <alignment/>
      <protection/>
    </xf>
    <xf numFmtId="0" fontId="31" fillId="0" borderId="2" xfId="29" applyFill="1" applyBorder="1">
      <alignment/>
      <protection/>
    </xf>
    <xf numFmtId="0" fontId="31" fillId="0" borderId="0" xfId="29" applyFill="1">
      <alignment/>
      <protection/>
    </xf>
    <xf numFmtId="0" fontId="44" fillId="0" borderId="2" xfId="29" applyFont="1" applyFill="1" applyBorder="1">
      <alignment/>
      <protection/>
    </xf>
    <xf numFmtId="0" fontId="10" fillId="0" borderId="0" xfId="29" applyFont="1" applyFill="1" applyBorder="1">
      <alignment/>
      <protection/>
    </xf>
    <xf numFmtId="0" fontId="3" fillId="0" borderId="0" xfId="29" applyFont="1" applyFill="1" applyBorder="1">
      <alignment/>
      <protection/>
    </xf>
    <xf numFmtId="0" fontId="31" fillId="2" borderId="0" xfId="29" applyFill="1">
      <alignment/>
      <protection/>
    </xf>
    <xf numFmtId="0" fontId="31" fillId="0" borderId="0" xfId="29" applyBorder="1">
      <alignment/>
      <protection/>
    </xf>
    <xf numFmtId="0" fontId="10" fillId="0" borderId="0" xfId="29" applyFont="1" applyBorder="1">
      <alignment/>
      <protection/>
    </xf>
    <xf numFmtId="182" fontId="31" fillId="0" borderId="0" xfId="29" applyNumberFormat="1" applyBorder="1" applyProtection="1">
      <alignment/>
      <protection/>
    </xf>
    <xf numFmtId="183" fontId="31" fillId="0" borderId="0" xfId="29" applyNumberFormat="1" applyBorder="1" applyProtection="1">
      <alignment/>
      <protection/>
    </xf>
    <xf numFmtId="0" fontId="7" fillId="0" borderId="0" xfId="34" applyFont="1" applyBorder="1">
      <alignment/>
      <protection/>
    </xf>
    <xf numFmtId="182" fontId="3" fillId="0" borderId="0" xfId="29" applyNumberFormat="1" applyFont="1" applyBorder="1" applyProtection="1">
      <alignment/>
      <protection/>
    </xf>
    <xf numFmtId="1" fontId="3" fillId="0" borderId="0" xfId="29" applyNumberFormat="1" applyFont="1" applyFill="1" applyBorder="1" applyProtection="1">
      <alignment/>
      <protection/>
    </xf>
    <xf numFmtId="0" fontId="10" fillId="0" borderId="0" xfId="29" applyFont="1" applyFill="1" applyBorder="1" applyProtection="1">
      <alignment/>
      <protection/>
    </xf>
    <xf numFmtId="0" fontId="31" fillId="0" borderId="0" xfId="29" applyFill="1" applyBorder="1">
      <alignment/>
      <protection/>
    </xf>
    <xf numFmtId="1" fontId="31" fillId="0" borderId="0" xfId="29" applyNumberFormat="1" applyFill="1" applyBorder="1">
      <alignment/>
      <protection/>
    </xf>
    <xf numFmtId="176" fontId="10" fillId="0" borderId="0" xfId="29" applyNumberFormat="1" applyFont="1" applyFill="1" applyBorder="1" applyAlignment="1" applyProtection="1">
      <alignment horizontal="right"/>
      <protection/>
    </xf>
    <xf numFmtId="181" fontId="10" fillId="0" borderId="0" xfId="29" applyNumberFormat="1" applyFont="1" applyFill="1" applyBorder="1" applyProtection="1">
      <alignment/>
      <protection/>
    </xf>
    <xf numFmtId="182" fontId="31" fillId="0" borderId="0" xfId="29" applyNumberFormat="1" applyProtection="1">
      <alignment/>
      <protection/>
    </xf>
    <xf numFmtId="183" fontId="10" fillId="0" borderId="0" xfId="29" applyNumberFormat="1" applyFont="1" applyProtection="1">
      <alignment/>
      <protection/>
    </xf>
    <xf numFmtId="0" fontId="46" fillId="0" borderId="0" xfId="0" applyFont="1" applyAlignment="1">
      <alignment/>
    </xf>
    <xf numFmtId="0" fontId="36" fillId="0" borderId="3" xfId="0" applyFont="1" applyBorder="1" applyAlignment="1">
      <alignment horizontal="center"/>
    </xf>
    <xf numFmtId="0" fontId="48" fillId="0" borderId="0" xfId="0" applyFont="1" applyAlignment="1">
      <alignment/>
    </xf>
    <xf numFmtId="0" fontId="10" fillId="0" borderId="0" xfId="0" applyFont="1" applyBorder="1" applyAlignment="1">
      <alignment/>
    </xf>
    <xf numFmtId="0" fontId="10" fillId="0" borderId="0" xfId="0" applyFont="1" applyAlignment="1">
      <alignment horizontal="right"/>
    </xf>
    <xf numFmtId="0" fontId="45" fillId="0" borderId="0" xfId="0" applyFont="1" applyAlignment="1">
      <alignment/>
    </xf>
    <xf numFmtId="0" fontId="36" fillId="0" borderId="4" xfId="0" applyFont="1" applyBorder="1" applyAlignment="1">
      <alignment/>
    </xf>
    <xf numFmtId="0" fontId="3" fillId="0" borderId="0" xfId="0" applyFont="1" applyBorder="1" applyAlignment="1">
      <alignment horizontal="center"/>
    </xf>
    <xf numFmtId="0" fontId="34" fillId="0" borderId="0" xfId="0" applyFont="1" applyBorder="1" applyAlignment="1">
      <alignment/>
    </xf>
    <xf numFmtId="0" fontId="36" fillId="0" borderId="0" xfId="0" applyFont="1" applyBorder="1" applyAlignment="1">
      <alignment/>
    </xf>
    <xf numFmtId="0" fontId="36" fillId="0" borderId="0" xfId="0" applyFont="1" applyBorder="1" applyAlignment="1">
      <alignment horizontal="left"/>
    </xf>
    <xf numFmtId="0" fontId="36" fillId="0" borderId="0" xfId="0" applyFont="1" applyBorder="1" applyAlignment="1">
      <alignment horizontal="right"/>
    </xf>
    <xf numFmtId="177" fontId="3" fillId="0" borderId="0" xfId="15" applyNumberFormat="1" applyFont="1" applyAlignment="1">
      <alignment/>
    </xf>
    <xf numFmtId="0" fontId="38" fillId="0" borderId="0" xfId="0" applyFont="1" applyBorder="1" applyAlignment="1">
      <alignment horizontal="left"/>
    </xf>
    <xf numFmtId="0" fontId="3" fillId="0" borderId="1" xfId="0" applyFont="1" applyBorder="1" applyAlignment="1">
      <alignment horizontal="right"/>
    </xf>
    <xf numFmtId="0" fontId="43" fillId="0" borderId="0" xfId="0" applyFont="1" applyAlignment="1">
      <alignment/>
    </xf>
    <xf numFmtId="0" fontId="8" fillId="0" borderId="0" xfId="0" applyFont="1" applyAlignment="1">
      <alignment horizontal="right"/>
    </xf>
    <xf numFmtId="0" fontId="8" fillId="0" borderId="0" xfId="0" applyFont="1" applyAlignment="1">
      <alignment/>
    </xf>
    <xf numFmtId="0" fontId="43" fillId="0" borderId="0" xfId="0" applyFont="1" applyBorder="1" applyAlignment="1">
      <alignment/>
    </xf>
    <xf numFmtId="0" fontId="38" fillId="0" borderId="0" xfId="0" applyFont="1" applyAlignment="1">
      <alignment/>
    </xf>
    <xf numFmtId="0" fontId="28" fillId="0" borderId="0" xfId="35" applyFont="1">
      <alignment/>
      <protection/>
    </xf>
    <xf numFmtId="0" fontId="0" fillId="0" borderId="0" xfId="35">
      <alignment/>
      <protection/>
    </xf>
    <xf numFmtId="0" fontId="7" fillId="0" borderId="0" xfId="35" applyFont="1">
      <alignment/>
      <protection/>
    </xf>
    <xf numFmtId="0" fontId="37" fillId="0" borderId="0" xfId="35" applyFont="1">
      <alignment/>
      <protection/>
    </xf>
    <xf numFmtId="0" fontId="27" fillId="0" borderId="0" xfId="35" applyFont="1" applyBorder="1">
      <alignment/>
      <protection/>
    </xf>
    <xf numFmtId="0" fontId="30" fillId="0" borderId="0" xfId="35" applyFont="1" applyBorder="1" applyAlignment="1">
      <alignment horizontal="right"/>
      <protection/>
    </xf>
    <xf numFmtId="0" fontId="27" fillId="0" borderId="0" xfId="35" applyFont="1" applyBorder="1" applyAlignment="1">
      <alignment horizontal="right"/>
      <protection/>
    </xf>
    <xf numFmtId="0" fontId="51" fillId="0" borderId="0" xfId="35" applyFont="1" applyBorder="1" applyAlignment="1">
      <alignment horizontal="right"/>
      <protection/>
    </xf>
    <xf numFmtId="0" fontId="37" fillId="0" borderId="0" xfId="35" applyFont="1" applyBorder="1" applyAlignment="1">
      <alignment horizontal="right"/>
      <protection/>
    </xf>
    <xf numFmtId="0" fontId="37" fillId="0" borderId="1" xfId="35" applyFont="1" applyBorder="1">
      <alignment/>
      <protection/>
    </xf>
    <xf numFmtId="0" fontId="27" fillId="0" borderId="1" xfId="35" applyFont="1" applyBorder="1">
      <alignment/>
      <protection/>
    </xf>
    <xf numFmtId="0" fontId="30" fillId="0" borderId="1" xfId="35" applyFont="1" applyBorder="1" applyAlignment="1">
      <alignment horizontal="right" wrapText="1"/>
      <protection/>
    </xf>
    <xf numFmtId="0" fontId="51" fillId="0" borderId="1" xfId="35" applyFont="1" applyBorder="1" applyAlignment="1">
      <alignment horizontal="right" wrapText="1"/>
      <protection/>
    </xf>
    <xf numFmtId="0" fontId="27" fillId="0" borderId="1" xfId="35" applyFont="1" applyBorder="1" applyAlignment="1">
      <alignment horizontal="right" wrapText="1"/>
      <protection/>
    </xf>
    <xf numFmtId="0" fontId="37" fillId="0" borderId="1" xfId="35" applyFont="1" applyBorder="1" applyAlignment="1">
      <alignment horizontal="right" wrapText="1"/>
      <protection/>
    </xf>
    <xf numFmtId="0" fontId="30" fillId="0" borderId="0" xfId="35" applyFont="1" applyBorder="1">
      <alignment/>
      <protection/>
    </xf>
    <xf numFmtId="3" fontId="30" fillId="0" borderId="0" xfId="27" applyNumberFormat="1" applyFont="1" applyBorder="1">
      <alignment/>
      <protection/>
    </xf>
    <xf numFmtId="3" fontId="27" fillId="0" borderId="0" xfId="27" applyNumberFormat="1" applyFont="1" applyBorder="1">
      <alignment/>
      <protection/>
    </xf>
    <xf numFmtId="3" fontId="27" fillId="0" borderId="0" xfId="27" applyNumberFormat="1" applyFont="1">
      <alignment/>
      <protection/>
    </xf>
    <xf numFmtId="3" fontId="27" fillId="0" borderId="0" xfId="27" applyNumberFormat="1" applyFont="1" applyAlignment="1" quotePrefix="1">
      <alignment horizontal="right"/>
      <protection/>
    </xf>
    <xf numFmtId="3" fontId="30" fillId="0" borderId="0" xfId="27" applyNumberFormat="1" applyFont="1">
      <alignment/>
      <protection/>
    </xf>
    <xf numFmtId="3" fontId="7" fillId="0" borderId="0" xfId="35" applyNumberFormat="1" applyFont="1" applyBorder="1">
      <alignment/>
      <protection/>
    </xf>
    <xf numFmtId="3" fontId="30" fillId="0" borderId="0" xfId="27" applyNumberFormat="1" applyFont="1" applyAlignment="1" quotePrefix="1">
      <alignment horizontal="right"/>
      <protection/>
    </xf>
    <xf numFmtId="37" fontId="7" fillId="0" borderId="0" xfId="35" applyNumberFormat="1" applyFont="1" applyBorder="1" applyAlignment="1">
      <alignment horizontal="right"/>
      <protection/>
    </xf>
    <xf numFmtId="0" fontId="0" fillId="0" borderId="0" xfId="35" applyBorder="1">
      <alignment/>
      <protection/>
    </xf>
    <xf numFmtId="189" fontId="8" fillId="0" borderId="0" xfId="27" applyFont="1" applyBorder="1">
      <alignment/>
      <protection/>
    </xf>
    <xf numFmtId="189" fontId="53" fillId="0" borderId="0" xfId="27" applyFont="1" applyBorder="1">
      <alignment/>
      <protection/>
    </xf>
    <xf numFmtId="3" fontId="8" fillId="0" borderId="0" xfId="27" applyNumberFormat="1" applyFont="1" applyBorder="1">
      <alignment/>
      <protection/>
    </xf>
    <xf numFmtId="0" fontId="9" fillId="0" borderId="0" xfId="35" applyFont="1">
      <alignment/>
      <protection/>
    </xf>
    <xf numFmtId="0" fontId="23" fillId="0" borderId="0" xfId="28" applyFont="1">
      <alignment/>
      <protection/>
    </xf>
    <xf numFmtId="0" fontId="3" fillId="0" borderId="0" xfId="28" applyFont="1">
      <alignment/>
      <protection/>
    </xf>
    <xf numFmtId="0" fontId="3" fillId="0" borderId="0" xfId="28" applyFont="1" applyBorder="1">
      <alignment/>
      <protection/>
    </xf>
    <xf numFmtId="0" fontId="34" fillId="0" borderId="0" xfId="28" applyFont="1">
      <alignment/>
      <protection/>
    </xf>
    <xf numFmtId="190" fontId="3" fillId="0" borderId="0" xfId="18" applyNumberFormat="1" applyFont="1" applyAlignment="1">
      <alignment/>
    </xf>
    <xf numFmtId="0" fontId="10" fillId="0" borderId="0" xfId="28" applyFont="1">
      <alignment/>
      <protection/>
    </xf>
    <xf numFmtId="0" fontId="50" fillId="0" borderId="0" xfId="0" applyFont="1" applyBorder="1" applyAlignment="1">
      <alignment/>
    </xf>
    <xf numFmtId="0" fontId="27" fillId="0" borderId="0" xfId="0" applyFont="1" applyBorder="1" applyAlignment="1">
      <alignment/>
    </xf>
    <xf numFmtId="0" fontId="27" fillId="0" borderId="0" xfId="0" applyFont="1" applyBorder="1" applyAlignment="1">
      <alignment horizontal="center"/>
    </xf>
    <xf numFmtId="0" fontId="26" fillId="0" borderId="0" xfId="0" applyFont="1" applyBorder="1" applyAlignment="1">
      <alignment/>
    </xf>
    <xf numFmtId="0" fontId="27" fillId="0" borderId="0" xfId="0" applyFont="1" applyBorder="1" applyAlignment="1">
      <alignment horizontal="right" vertical="top" wrapText="1"/>
    </xf>
    <xf numFmtId="0" fontId="27" fillId="0" borderId="0" xfId="0" applyFont="1" applyBorder="1" applyAlignment="1">
      <alignment vertical="justify" wrapText="1"/>
    </xf>
    <xf numFmtId="0" fontId="54" fillId="0" borderId="0" xfId="0" applyFont="1" applyAlignment="1">
      <alignment/>
    </xf>
    <xf numFmtId="0" fontId="23" fillId="0" borderId="0" xfId="25" applyFont="1" applyBorder="1" quotePrefix="1">
      <alignment/>
      <protection/>
    </xf>
    <xf numFmtId="0" fontId="10" fillId="0" borderId="1" xfId="0" applyFont="1" applyBorder="1" applyAlignment="1">
      <alignment/>
    </xf>
    <xf numFmtId="0" fontId="47" fillId="0" borderId="0" xfId="0" applyFont="1" applyAlignment="1">
      <alignment/>
    </xf>
    <xf numFmtId="15" fontId="30" fillId="0" borderId="0" xfId="35" applyNumberFormat="1" applyFont="1" applyBorder="1" applyAlignment="1" quotePrefix="1">
      <alignment horizontal="right"/>
      <protection/>
    </xf>
    <xf numFmtId="0" fontId="27" fillId="0" borderId="0" xfId="35" applyFont="1" applyBorder="1" applyAlignment="1" quotePrefix="1">
      <alignment horizontal="right"/>
      <protection/>
    </xf>
    <xf numFmtId="176" fontId="36" fillId="0" borderId="0" xfId="0" applyNumberFormat="1" applyFont="1" applyFill="1" applyBorder="1" applyAlignment="1" applyProtection="1">
      <alignment horizontal="left"/>
      <protection/>
    </xf>
    <xf numFmtId="191" fontId="3" fillId="0" borderId="0" xfId="0" applyNumberFormat="1" applyFont="1" applyBorder="1" applyAlignment="1">
      <alignment horizontal="center"/>
    </xf>
    <xf numFmtId="0" fontId="55" fillId="0" borderId="0" xfId="25" applyFont="1" applyBorder="1">
      <alignment/>
      <protection/>
    </xf>
    <xf numFmtId="0" fontId="54" fillId="0" borderId="0" xfId="35" applyFont="1">
      <alignment/>
      <protection/>
    </xf>
    <xf numFmtId="0" fontId="10" fillId="0" borderId="1" xfId="0" applyFont="1" applyBorder="1" applyAlignment="1">
      <alignment horizontal="left"/>
    </xf>
    <xf numFmtId="0" fontId="3" fillId="0" borderId="1" xfId="0" applyFont="1" applyBorder="1" applyAlignment="1">
      <alignment horizontal="right" wrapText="1"/>
    </xf>
    <xf numFmtId="14" fontId="36" fillId="0" borderId="1" xfId="0" applyNumberFormat="1" applyFont="1" applyBorder="1" applyAlignment="1" quotePrefix="1">
      <alignment horizontal="right"/>
    </xf>
    <xf numFmtId="14" fontId="3" fillId="0" borderId="1" xfId="0" applyNumberFormat="1" applyFont="1" applyBorder="1" applyAlignment="1" quotePrefix="1">
      <alignment horizontal="right"/>
    </xf>
    <xf numFmtId="0" fontId="0" fillId="0" borderId="0" xfId="0" applyBorder="1" applyAlignment="1">
      <alignment/>
    </xf>
    <xf numFmtId="174" fontId="3" fillId="0" borderId="0" xfId="0" applyNumberFormat="1" applyFont="1" applyFill="1" applyAlignment="1">
      <alignment/>
    </xf>
    <xf numFmtId="4" fontId="3" fillId="0" borderId="0" xfId="15" applyNumberFormat="1" applyFont="1" applyAlignment="1" quotePrefix="1">
      <alignment horizontal="right"/>
    </xf>
    <xf numFmtId="4" fontId="3" fillId="0" borderId="0" xfId="15" applyNumberFormat="1" applyFont="1" applyAlignment="1">
      <alignment horizontal="right"/>
    </xf>
    <xf numFmtId="4" fontId="3" fillId="0" borderId="0" xfId="15" applyNumberFormat="1" applyFont="1" applyAlignment="1">
      <alignment/>
    </xf>
    <xf numFmtId="3" fontId="3" fillId="0" borderId="0" xfId="0" applyNumberFormat="1" applyFont="1" applyFill="1" applyAlignment="1">
      <alignment/>
    </xf>
    <xf numFmtId="0" fontId="3" fillId="0" borderId="0" xfId="0" applyFont="1" applyFill="1" applyAlignment="1">
      <alignment/>
    </xf>
    <xf numFmtId="4" fontId="3" fillId="0" borderId="0" xfId="15" applyNumberFormat="1" applyFont="1" applyFill="1" applyAlignment="1" quotePrefix="1">
      <alignment horizontal="right"/>
    </xf>
    <xf numFmtId="0" fontId="3" fillId="0" borderId="0" xfId="0" applyFont="1" applyFill="1" applyAlignment="1">
      <alignment horizontal="center"/>
    </xf>
    <xf numFmtId="0" fontId="0" fillId="0" borderId="0" xfId="0" applyFill="1" applyAlignment="1">
      <alignment/>
    </xf>
    <xf numFmtId="0" fontId="57" fillId="0" borderId="0" xfId="0" applyFont="1" applyAlignment="1">
      <alignment/>
    </xf>
    <xf numFmtId="0" fontId="36" fillId="0" borderId="0" xfId="0" applyFont="1" applyFill="1" applyBorder="1" applyAlignment="1">
      <alignment horizontal="right"/>
    </xf>
    <xf numFmtId="3" fontId="3" fillId="0" borderId="0" xfId="0" applyNumberFormat="1" applyFont="1" applyFill="1" applyAlignment="1">
      <alignment horizontal="right"/>
    </xf>
    <xf numFmtId="3" fontId="3" fillId="0" borderId="0" xfId="0" applyNumberFormat="1" applyFont="1" applyFill="1" applyBorder="1" applyAlignment="1">
      <alignment horizontal="right"/>
    </xf>
    <xf numFmtId="0" fontId="3" fillId="0" borderId="0" xfId="0" applyFont="1" applyFill="1" applyAlignment="1">
      <alignment horizontal="right"/>
    </xf>
    <xf numFmtId="0" fontId="3" fillId="0" borderId="0" xfId="0" applyFont="1" applyFill="1" applyBorder="1" applyAlignment="1">
      <alignment horizontal="right"/>
    </xf>
    <xf numFmtId="0" fontId="27" fillId="0" borderId="0" xfId="26" applyFont="1" applyBorder="1">
      <alignment/>
      <protection/>
    </xf>
    <xf numFmtId="0" fontId="27" fillId="0" borderId="0" xfId="26" applyFont="1" applyAlignment="1">
      <alignment horizontal="right"/>
      <protection/>
    </xf>
    <xf numFmtId="0" fontId="27" fillId="0" borderId="1" xfId="26" applyFont="1" applyBorder="1">
      <alignment/>
      <protection/>
    </xf>
    <xf numFmtId="0" fontId="27" fillId="0" borderId="0" xfId="26" applyFont="1">
      <alignment/>
      <protection/>
    </xf>
    <xf numFmtId="0" fontId="30" fillId="0" borderId="0" xfId="26" applyFont="1" applyAlignment="1">
      <alignment horizontal="right"/>
      <protection/>
    </xf>
    <xf numFmtId="0" fontId="30" fillId="0" borderId="0" xfId="26" applyFont="1">
      <alignment/>
      <protection/>
    </xf>
    <xf numFmtId="0" fontId="60" fillId="0" borderId="0" xfId="26" applyFont="1">
      <alignment/>
      <protection/>
    </xf>
    <xf numFmtId="0" fontId="27" fillId="0" borderId="0" xfId="28" applyFont="1">
      <alignment/>
      <protection/>
    </xf>
    <xf numFmtId="0" fontId="27" fillId="0" borderId="0" xfId="28" applyFont="1" applyBorder="1">
      <alignment/>
      <protection/>
    </xf>
    <xf numFmtId="0" fontId="30" fillId="0" borderId="0" xfId="28" applyFont="1" applyBorder="1">
      <alignment/>
      <protection/>
    </xf>
    <xf numFmtId="0" fontId="27" fillId="0" borderId="0" xfId="28" applyFont="1" applyBorder="1" applyAlignment="1">
      <alignment horizontal="center"/>
      <protection/>
    </xf>
    <xf numFmtId="0" fontId="27" fillId="0" borderId="1" xfId="28" applyFont="1" applyBorder="1">
      <alignment/>
      <protection/>
    </xf>
    <xf numFmtId="0" fontId="59" fillId="0" borderId="0" xfId="28" applyFont="1">
      <alignment/>
      <protection/>
    </xf>
    <xf numFmtId="0" fontId="30" fillId="0" borderId="0" xfId="28" applyFont="1">
      <alignment/>
      <protection/>
    </xf>
    <xf numFmtId="190" fontId="27" fillId="0" borderId="0" xfId="18" applyNumberFormat="1" applyFont="1" applyAlignment="1">
      <alignment/>
    </xf>
    <xf numFmtId="0" fontId="27" fillId="0" borderId="0" xfId="0" applyFont="1" applyAlignment="1">
      <alignment/>
    </xf>
    <xf numFmtId="0" fontId="27" fillId="0" borderId="0" xfId="0" applyFont="1" applyAlignment="1">
      <alignment horizontal="right"/>
    </xf>
    <xf numFmtId="0" fontId="26" fillId="0" borderId="0" xfId="0" applyFont="1" applyAlignment="1">
      <alignment/>
    </xf>
    <xf numFmtId="0" fontId="27" fillId="0" borderId="1" xfId="0" applyFont="1" applyBorder="1" applyAlignment="1">
      <alignment/>
    </xf>
    <xf numFmtId="0" fontId="27" fillId="0" borderId="1" xfId="0" applyFont="1" applyBorder="1" applyAlignment="1">
      <alignment horizontal="right"/>
    </xf>
    <xf numFmtId="14" fontId="30" fillId="0" borderId="0" xfId="0" applyNumberFormat="1" applyFont="1" applyBorder="1" applyAlignment="1">
      <alignment/>
    </xf>
    <xf numFmtId="14" fontId="27" fillId="0" borderId="0" xfId="0" applyNumberFormat="1" applyFont="1" applyBorder="1" applyAlignment="1">
      <alignment/>
    </xf>
    <xf numFmtId="0" fontId="37" fillId="0" borderId="0" xfId="0" applyFont="1" applyBorder="1" applyAlignment="1">
      <alignment horizontal="right"/>
    </xf>
    <xf numFmtId="0" fontId="56" fillId="0" borderId="0" xfId="0" applyFont="1" applyAlignment="1">
      <alignment wrapText="1"/>
    </xf>
    <xf numFmtId="4" fontId="27" fillId="0" borderId="0" xfId="15" applyNumberFormat="1" applyFont="1" applyAlignment="1" quotePrefix="1">
      <alignment horizontal="right"/>
    </xf>
    <xf numFmtId="0" fontId="37" fillId="0" borderId="0" xfId="0" applyFont="1" applyAlignment="1">
      <alignment wrapText="1"/>
    </xf>
    <xf numFmtId="0" fontId="59" fillId="0" borderId="0" xfId="26" applyFont="1">
      <alignment/>
      <protection/>
    </xf>
    <xf numFmtId="0" fontId="61" fillId="0" borderId="0" xfId="26" applyFont="1">
      <alignment/>
      <protection/>
    </xf>
    <xf numFmtId="3" fontId="0" fillId="0" borderId="0" xfId="0" applyNumberFormat="1" applyFont="1" applyFill="1" applyAlignment="1">
      <alignment horizontal="right"/>
    </xf>
    <xf numFmtId="3" fontId="27" fillId="0" borderId="0" xfId="26" applyNumberFormat="1" applyFont="1" applyAlignment="1">
      <alignment horizontal="right"/>
      <protection/>
    </xf>
    <xf numFmtId="0" fontId="62" fillId="0" borderId="0" xfId="0" applyFont="1" applyAlignment="1">
      <alignment/>
    </xf>
    <xf numFmtId="0" fontId="18" fillId="0" borderId="0" xfId="34" applyFont="1" applyAlignment="1" applyProtection="1">
      <alignment horizontal="left"/>
      <protection/>
    </xf>
    <xf numFmtId="177" fontId="30" fillId="0" borderId="0" xfId="15" applyNumberFormat="1" applyFont="1" applyAlignment="1">
      <alignment horizontal="right"/>
    </xf>
    <xf numFmtId="0" fontId="30" fillId="0" borderId="0" xfId="26" applyFont="1" applyAlignment="1">
      <alignment horizontal="left"/>
      <protection/>
    </xf>
    <xf numFmtId="0" fontId="61" fillId="0" borderId="0" xfId="26" applyFont="1" applyAlignment="1">
      <alignment horizontal="left"/>
      <protection/>
    </xf>
    <xf numFmtId="177" fontId="27" fillId="0" borderId="0" xfId="15" applyNumberFormat="1" applyFont="1" applyAlignment="1">
      <alignment horizontal="right"/>
    </xf>
    <xf numFmtId="49" fontId="30" fillId="0" borderId="0" xfId="26" applyNumberFormat="1" applyFont="1">
      <alignment/>
      <protection/>
    </xf>
    <xf numFmtId="0" fontId="3" fillId="0" borderId="1" xfId="26" applyFont="1" applyBorder="1">
      <alignment/>
      <protection/>
    </xf>
    <xf numFmtId="0" fontId="27" fillId="0" borderId="0" xfId="28" applyFont="1" applyAlignment="1">
      <alignment horizontal="left"/>
      <protection/>
    </xf>
    <xf numFmtId="3" fontId="39" fillId="0" borderId="0" xfId="0" applyNumberFormat="1" applyFont="1" applyFill="1" applyAlignment="1">
      <alignment horizontal="right"/>
    </xf>
    <xf numFmtId="0" fontId="7" fillId="0" borderId="0" xfId="35" applyFont="1" quotePrefix="1">
      <alignment/>
      <protection/>
    </xf>
    <xf numFmtId="0" fontId="37" fillId="0" borderId="0" xfId="0" applyFont="1" applyAlignment="1">
      <alignment/>
    </xf>
    <xf numFmtId="49" fontId="30" fillId="0" borderId="0" xfId="15" applyNumberFormat="1" applyFont="1" applyAlignment="1">
      <alignment horizontal="left"/>
    </xf>
    <xf numFmtId="0" fontId="46" fillId="0" borderId="0" xfId="28" applyFont="1">
      <alignment/>
      <protection/>
    </xf>
    <xf numFmtId="0" fontId="10" fillId="0" borderId="0" xfId="28" applyFont="1" applyAlignment="1">
      <alignment horizontal="right"/>
      <protection/>
    </xf>
    <xf numFmtId="0" fontId="27" fillId="0" borderId="0" xfId="15" applyNumberFormat="1" applyFont="1" applyAlignment="1">
      <alignment horizontal="right"/>
    </xf>
    <xf numFmtId="0" fontId="30" fillId="0" borderId="3" xfId="0" applyFont="1" applyBorder="1" applyAlignment="1">
      <alignment horizontal="center"/>
    </xf>
    <xf numFmtId="0" fontId="30" fillId="0" borderId="4" xfId="0" applyFont="1" applyBorder="1" applyAlignment="1">
      <alignment/>
    </xf>
    <xf numFmtId="0" fontId="59" fillId="0" borderId="5" xfId="0" applyFont="1" applyBorder="1" applyAlignment="1">
      <alignment horizontal="center"/>
    </xf>
    <xf numFmtId="0" fontId="27" fillId="0" borderId="5" xfId="0" applyFont="1" applyBorder="1" applyAlignment="1">
      <alignment horizontal="center"/>
    </xf>
    <xf numFmtId="0" fontId="27" fillId="0" borderId="6" xfId="0" applyFont="1" applyBorder="1" applyAlignment="1">
      <alignment horizontal="center"/>
    </xf>
    <xf numFmtId="0" fontId="30" fillId="0" borderId="3" xfId="0" applyFont="1" applyBorder="1" applyAlignment="1">
      <alignment/>
    </xf>
    <xf numFmtId="0" fontId="30" fillId="0" borderId="7" xfId="0" applyFont="1" applyBorder="1" applyAlignment="1">
      <alignment/>
    </xf>
    <xf numFmtId="0" fontId="59" fillId="0" borderId="2" xfId="0" applyFont="1" applyBorder="1" applyAlignment="1">
      <alignment horizontal="center"/>
    </xf>
    <xf numFmtId="0" fontId="59" fillId="0" borderId="5" xfId="0" applyFont="1" applyBorder="1" applyAlignment="1">
      <alignment/>
    </xf>
    <xf numFmtId="0" fontId="27" fillId="0" borderId="8" xfId="0" applyFont="1" applyBorder="1" applyAlignment="1">
      <alignment horizontal="right" vertical="top" wrapText="1"/>
    </xf>
    <xf numFmtId="0" fontId="27" fillId="0" borderId="6" xfId="0" applyFont="1" applyBorder="1" applyAlignment="1">
      <alignment horizontal="right" vertical="top" wrapText="1"/>
    </xf>
    <xf numFmtId="0" fontId="27" fillId="0" borderId="8" xfId="0" applyFont="1" applyBorder="1" applyAlignment="1">
      <alignment horizontal="center"/>
    </xf>
    <xf numFmtId="0" fontId="27" fillId="0" borderId="9" xfId="0" applyFont="1" applyBorder="1" applyAlignment="1">
      <alignment horizontal="center"/>
    </xf>
    <xf numFmtId="0" fontId="10" fillId="0" borderId="0" xfId="0" applyFont="1" applyBorder="1" applyAlignment="1">
      <alignment horizontal="right"/>
    </xf>
    <xf numFmtId="0" fontId="51" fillId="0" borderId="0" xfId="0" applyFont="1" applyBorder="1" applyAlignment="1">
      <alignment/>
    </xf>
    <xf numFmtId="0" fontId="30" fillId="0" borderId="0" xfId="0" applyFont="1" applyBorder="1" applyAlignment="1">
      <alignment/>
    </xf>
    <xf numFmtId="0" fontId="27" fillId="0" borderId="0" xfId="0" applyFont="1" applyBorder="1" applyAlignment="1">
      <alignment horizontal="left"/>
    </xf>
    <xf numFmtId="0" fontId="30" fillId="0" borderId="0" xfId="0" applyFont="1" applyAlignment="1">
      <alignment horizontal="left" vertical="justify" wrapText="1"/>
    </xf>
    <xf numFmtId="0" fontId="27" fillId="0" borderId="10" xfId="0" applyFont="1" applyBorder="1" applyAlignment="1">
      <alignment/>
    </xf>
    <xf numFmtId="176" fontId="30" fillId="0" borderId="2" xfId="0" applyNumberFormat="1" applyFont="1" applyFill="1" applyBorder="1" applyAlignment="1" applyProtection="1">
      <alignment horizontal="left"/>
      <protection/>
    </xf>
    <xf numFmtId="176" fontId="30" fillId="0" borderId="10" xfId="0" applyNumberFormat="1" applyFont="1" applyFill="1" applyBorder="1" applyAlignment="1" applyProtection="1">
      <alignment horizontal="left"/>
      <protection/>
    </xf>
    <xf numFmtId="0" fontId="27" fillId="0" borderId="2" xfId="0" applyFont="1" applyBorder="1" applyAlignment="1">
      <alignment/>
    </xf>
    <xf numFmtId="0" fontId="40" fillId="0" borderId="0" xfId="0" applyFont="1" applyAlignment="1">
      <alignment horizontal="center"/>
    </xf>
    <xf numFmtId="178" fontId="30" fillId="0" borderId="11" xfId="19" applyNumberFormat="1" applyFont="1" applyBorder="1" applyAlignment="1" applyProtection="1">
      <alignment horizontal="left" vertical="distributed"/>
      <protection/>
    </xf>
    <xf numFmtId="0" fontId="30" fillId="0" borderId="12" xfId="29" applyFont="1" applyBorder="1" applyAlignment="1">
      <alignment vertical="distributed"/>
      <protection/>
    </xf>
    <xf numFmtId="0" fontId="30" fillId="0" borderId="11" xfId="29" applyFont="1" applyBorder="1" applyAlignment="1">
      <alignment vertical="distributed"/>
      <protection/>
    </xf>
    <xf numFmtId="0" fontId="30" fillId="0" borderId="13" xfId="29" applyFont="1" applyBorder="1" applyAlignment="1">
      <alignment vertical="distributed"/>
      <protection/>
    </xf>
    <xf numFmtId="0" fontId="27" fillId="0" borderId="13" xfId="29" applyFont="1" applyBorder="1" applyAlignment="1">
      <alignment horizontal="centerContinuous"/>
      <protection/>
    </xf>
    <xf numFmtId="0" fontId="27" fillId="0" borderId="9" xfId="29" applyFont="1" applyFill="1" applyBorder="1">
      <alignment/>
      <protection/>
    </xf>
    <xf numFmtId="0" fontId="27" fillId="0" borderId="0" xfId="19" applyNumberFormat="1" applyFont="1" applyAlignment="1">
      <alignment horizontal="center"/>
    </xf>
    <xf numFmtId="176" fontId="27" fillId="0" borderId="0" xfId="29" applyNumberFormat="1" applyFont="1" applyFill="1" applyAlignment="1" applyProtection="1">
      <alignment horizontal="right"/>
      <protection/>
    </xf>
    <xf numFmtId="0" fontId="27" fillId="0" borderId="2" xfId="29" applyFont="1" applyFill="1" applyBorder="1">
      <alignment/>
      <protection/>
    </xf>
    <xf numFmtId="176" fontId="27" fillId="0" borderId="0" xfId="30" applyNumberFormat="1" applyFont="1" applyFill="1" applyBorder="1" applyAlignment="1">
      <alignment horizontal="right"/>
      <protection/>
    </xf>
    <xf numFmtId="0" fontId="27" fillId="2" borderId="9" xfId="29" applyFont="1" applyFill="1" applyBorder="1">
      <alignment/>
      <protection/>
    </xf>
    <xf numFmtId="176" fontId="27" fillId="2" borderId="0" xfId="29" applyNumberFormat="1" applyFont="1" applyFill="1" applyAlignment="1" applyProtection="1">
      <alignment horizontal="right"/>
      <protection/>
    </xf>
    <xf numFmtId="0" fontId="27" fillId="2" borderId="2" xfId="29" applyFont="1" applyFill="1" applyBorder="1">
      <alignment/>
      <protection/>
    </xf>
    <xf numFmtId="176" fontId="30" fillId="0" borderId="0" xfId="29" applyNumberFormat="1" applyFont="1" applyFill="1" applyAlignment="1" applyProtection="1">
      <alignment horizontal="left"/>
      <protection/>
    </xf>
    <xf numFmtId="0" fontId="27" fillId="0" borderId="0" xfId="29" applyFont="1" applyFill="1" applyBorder="1">
      <alignment/>
      <protection/>
    </xf>
    <xf numFmtId="0" fontId="27" fillId="0" borderId="1" xfId="29" applyFont="1" applyFill="1" applyBorder="1">
      <alignment/>
      <protection/>
    </xf>
    <xf numFmtId="0" fontId="27" fillId="0" borderId="11" xfId="29" applyFont="1" applyFill="1" applyBorder="1">
      <alignment/>
      <protection/>
    </xf>
    <xf numFmtId="0" fontId="27" fillId="0" borderId="1" xfId="19" applyNumberFormat="1" applyFont="1" applyBorder="1" applyAlignment="1">
      <alignment horizontal="center"/>
    </xf>
    <xf numFmtId="176" fontId="27" fillId="0" borderId="1" xfId="30" applyNumberFormat="1" applyFont="1" applyFill="1" applyBorder="1" applyAlignment="1">
      <alignment horizontal="right"/>
      <protection/>
    </xf>
    <xf numFmtId="176" fontId="30" fillId="0" borderId="12" xfId="29" applyNumberFormat="1" applyFont="1" applyFill="1" applyBorder="1" applyAlignment="1" applyProtection="1">
      <alignment horizontal="left" vertical="distributed"/>
      <protection/>
    </xf>
    <xf numFmtId="0" fontId="30" fillId="0" borderId="11" xfId="29" applyFont="1" applyBorder="1" applyAlignment="1" applyProtection="1">
      <alignment horizontal="right" vertical="distributed"/>
      <protection/>
    </xf>
    <xf numFmtId="0" fontId="27" fillId="0" borderId="0" xfId="29" applyFont="1">
      <alignment/>
      <protection/>
    </xf>
    <xf numFmtId="0" fontId="27" fillId="0" borderId="0" xfId="29" applyFont="1" applyFill="1">
      <alignment/>
      <protection/>
    </xf>
    <xf numFmtId="0" fontId="30" fillId="0" borderId="8" xfId="29" applyFont="1" applyFill="1" applyBorder="1">
      <alignment/>
      <protection/>
    </xf>
    <xf numFmtId="0" fontId="30" fillId="0" borderId="10" xfId="29" applyFont="1" applyFill="1" applyBorder="1">
      <alignment/>
      <protection/>
    </xf>
    <xf numFmtId="0" fontId="27" fillId="0" borderId="10" xfId="29" applyFont="1" applyFill="1" applyBorder="1">
      <alignment/>
      <protection/>
    </xf>
    <xf numFmtId="0" fontId="30" fillId="0" borderId="13" xfId="29" applyFont="1" applyFill="1" applyBorder="1">
      <alignment/>
      <protection/>
    </xf>
    <xf numFmtId="182" fontId="27" fillId="0" borderId="11" xfId="29" applyNumberFormat="1" applyFont="1" applyFill="1" applyBorder="1" applyAlignment="1" applyProtection="1">
      <alignment horizontal="center"/>
      <protection/>
    </xf>
    <xf numFmtId="0" fontId="27" fillId="0" borderId="13" xfId="29" applyFont="1" applyFill="1" applyBorder="1">
      <alignment/>
      <protection/>
    </xf>
    <xf numFmtId="0" fontId="30" fillId="0" borderId="0" xfId="29" applyFont="1" applyFill="1" applyBorder="1">
      <alignment/>
      <protection/>
    </xf>
    <xf numFmtId="0" fontId="30" fillId="0" borderId="2" xfId="29" applyFont="1" applyFill="1" applyBorder="1">
      <alignment/>
      <protection/>
    </xf>
    <xf numFmtId="0" fontId="30" fillId="0" borderId="12" xfId="29" applyFont="1" applyBorder="1" applyAlignment="1">
      <alignment horizontal="right" vertical="distributed"/>
      <protection/>
    </xf>
    <xf numFmtId="0" fontId="30" fillId="0" borderId="11" xfId="34" applyFont="1" applyBorder="1" applyAlignment="1">
      <alignment horizontal="right" vertical="distributed"/>
      <protection/>
    </xf>
    <xf numFmtId="0" fontId="30" fillId="0" borderId="14" xfId="0" applyFont="1" applyBorder="1" applyAlignment="1">
      <alignment horizontal="center" vertical="distributed"/>
    </xf>
    <xf numFmtId="0" fontId="30" fillId="0" borderId="11" xfId="0" applyFont="1" applyBorder="1" applyAlignment="1">
      <alignment horizontal="center" vertical="distributed"/>
    </xf>
    <xf numFmtId="0" fontId="30" fillId="0" borderId="11" xfId="0" applyFont="1" applyBorder="1" applyAlignment="1">
      <alignment vertical="distributed"/>
    </xf>
    <xf numFmtId="176" fontId="30" fillId="0" borderId="0" xfId="0" applyNumberFormat="1" applyFont="1" applyFill="1" applyBorder="1" applyAlignment="1" applyProtection="1">
      <alignment horizontal="left"/>
      <protection/>
    </xf>
    <xf numFmtId="0" fontId="27" fillId="0" borderId="0" xfId="19" applyNumberFormat="1" applyFont="1" applyFill="1" applyAlignment="1">
      <alignment horizontal="center"/>
    </xf>
    <xf numFmtId="0" fontId="27" fillId="0" borderId="0" xfId="19" applyNumberFormat="1" applyFont="1" applyFill="1" applyBorder="1" applyAlignment="1">
      <alignment horizontal="center"/>
    </xf>
    <xf numFmtId="176" fontId="27" fillId="0" borderId="0" xfId="29" applyNumberFormat="1" applyFont="1" applyFill="1" applyBorder="1" applyAlignment="1" applyProtection="1">
      <alignment horizontal="right"/>
      <protection/>
    </xf>
    <xf numFmtId="0" fontId="27" fillId="0" borderId="8" xfId="0" applyFont="1" applyBorder="1" applyAlignment="1">
      <alignment/>
    </xf>
    <xf numFmtId="0" fontId="65" fillId="0" borderId="0" xfId="0" applyFont="1" applyFill="1" applyAlignment="1">
      <alignment/>
    </xf>
    <xf numFmtId="0" fontId="72" fillId="0" borderId="0" xfId="0" applyFont="1" applyAlignment="1">
      <alignment/>
    </xf>
    <xf numFmtId="0" fontId="71" fillId="0" borderId="0" xfId="26" applyFont="1">
      <alignment/>
      <protection/>
    </xf>
    <xf numFmtId="178" fontId="7" fillId="0" borderId="0" xfId="38" applyNumberFormat="1" applyFont="1" applyBorder="1" applyAlignment="1" applyProtection="1">
      <alignment horizontal="left"/>
      <protection/>
    </xf>
    <xf numFmtId="0" fontId="4" fillId="0" borderId="0" xfId="35" applyFont="1" applyBorder="1" applyAlignment="1">
      <alignment wrapText="1"/>
      <protection/>
    </xf>
    <xf numFmtId="0" fontId="7" fillId="0" borderId="10" xfId="0" applyFont="1" applyBorder="1" applyAlignment="1">
      <alignment/>
    </xf>
    <xf numFmtId="0" fontId="7" fillId="0" borderId="2" xfId="0" applyFont="1" applyBorder="1" applyAlignment="1">
      <alignment/>
    </xf>
    <xf numFmtId="0" fontId="8" fillId="0" borderId="10" xfId="0" applyFont="1" applyBorder="1" applyAlignment="1">
      <alignment horizontal="right" vertical="top" wrapText="1"/>
    </xf>
    <xf numFmtId="0" fontId="7" fillId="0" borderId="2" xfId="0" applyFont="1" applyBorder="1" applyAlignment="1">
      <alignment horizontal="right"/>
    </xf>
    <xf numFmtId="0" fontId="36" fillId="0" borderId="4" xfId="0" applyFont="1" applyBorder="1" applyAlignment="1">
      <alignment horizontal="left"/>
    </xf>
    <xf numFmtId="0" fontId="34" fillId="0" borderId="0" xfId="35" applyFont="1" applyBorder="1" applyAlignment="1">
      <alignment horizontal="center"/>
      <protection/>
    </xf>
    <xf numFmtId="0" fontId="10" fillId="0" borderId="0" xfId="26" applyFont="1">
      <alignment/>
      <protection/>
    </xf>
    <xf numFmtId="0" fontId="12" fillId="0" borderId="0" xfId="0" applyFont="1" applyAlignment="1">
      <alignment/>
    </xf>
    <xf numFmtId="3" fontId="36" fillId="0" borderId="0" xfId="0" applyNumberFormat="1" applyFont="1" applyFill="1" applyAlignment="1">
      <alignment/>
    </xf>
    <xf numFmtId="0" fontId="36" fillId="0" borderId="0" xfId="0" applyFont="1" applyFill="1" applyAlignment="1">
      <alignment/>
    </xf>
    <xf numFmtId="176" fontId="36" fillId="0" borderId="0" xfId="0" applyNumberFormat="1" applyFont="1" applyFill="1" applyAlignment="1">
      <alignment horizontal="right"/>
    </xf>
    <xf numFmtId="3" fontId="36" fillId="0" borderId="0" xfId="0" applyNumberFormat="1" applyFont="1" applyFill="1" applyAlignment="1">
      <alignment horizontal="right"/>
    </xf>
    <xf numFmtId="204" fontId="36" fillId="0" borderId="0" xfId="15" applyNumberFormat="1" applyFont="1" applyFill="1" applyAlignment="1">
      <alignment horizontal="right"/>
    </xf>
    <xf numFmtId="177" fontId="36" fillId="0" borderId="0" xfId="0" applyNumberFormat="1" applyFont="1" applyFill="1" applyAlignment="1">
      <alignment/>
    </xf>
    <xf numFmtId="177" fontId="36" fillId="0" borderId="0" xfId="15" applyNumberFormat="1" applyFont="1" applyFill="1" applyAlignment="1">
      <alignment horizontal="right"/>
    </xf>
    <xf numFmtId="0" fontId="3" fillId="0" borderId="0" xfId="0" applyFont="1" applyFill="1" applyAlignment="1">
      <alignment/>
    </xf>
    <xf numFmtId="0" fontId="3" fillId="0" borderId="0" xfId="0" applyFont="1" applyFill="1" applyBorder="1" applyAlignment="1">
      <alignment/>
    </xf>
    <xf numFmtId="176" fontId="3" fillId="0" borderId="0" xfId="0" applyNumberFormat="1" applyFont="1" applyFill="1" applyAlignment="1">
      <alignment horizontal="right"/>
    </xf>
    <xf numFmtId="177" fontId="3" fillId="0" borderId="0" xfId="0" applyNumberFormat="1" applyFont="1" applyFill="1" applyAlignment="1">
      <alignment/>
    </xf>
    <xf numFmtId="177" fontId="3" fillId="0" borderId="0" xfId="15" applyNumberFormat="1" applyFont="1" applyFill="1" applyAlignment="1">
      <alignment horizontal="right"/>
    </xf>
    <xf numFmtId="9" fontId="3" fillId="0" borderId="0" xfId="0" applyNumberFormat="1" applyFont="1" applyFill="1" applyAlignment="1" quotePrefix="1">
      <alignment horizontal="right"/>
    </xf>
    <xf numFmtId="173" fontId="3" fillId="0" borderId="0" xfId="15" applyFont="1" applyFill="1" applyAlignment="1" quotePrefix="1">
      <alignment horizontal="right"/>
    </xf>
    <xf numFmtId="181" fontId="27" fillId="0" borderId="9" xfId="31" applyNumberFormat="1" applyFont="1" applyFill="1" applyBorder="1" applyAlignment="1">
      <alignment horizontal="right"/>
      <protection/>
    </xf>
    <xf numFmtId="181" fontId="27" fillId="0" borderId="8" xfId="31" applyNumberFormat="1" applyFont="1" applyFill="1" applyBorder="1" applyAlignment="1">
      <alignment horizontal="right"/>
      <protection/>
    </xf>
    <xf numFmtId="205" fontId="36" fillId="0" borderId="0" xfId="0" applyNumberFormat="1" applyFont="1" applyFill="1" applyBorder="1" applyAlignment="1" quotePrefix="1">
      <alignment horizontal="left"/>
    </xf>
    <xf numFmtId="0" fontId="36" fillId="0" borderId="0" xfId="0" applyFont="1" applyFill="1" applyBorder="1" applyAlignment="1" quotePrefix="1">
      <alignment horizontal="left"/>
    </xf>
    <xf numFmtId="3" fontId="36" fillId="0" borderId="0" xfId="0" applyNumberFormat="1" applyFont="1" applyFill="1" applyBorder="1" applyAlignment="1" quotePrefix="1">
      <alignment horizontal="left"/>
    </xf>
    <xf numFmtId="3" fontId="36" fillId="0" borderId="0" xfId="0" applyNumberFormat="1" applyFont="1" applyFill="1" applyBorder="1" applyAlignment="1">
      <alignment horizontal="right"/>
    </xf>
    <xf numFmtId="0" fontId="3" fillId="0" borderId="0" xfId="0" applyFont="1" applyFill="1" applyBorder="1" applyAlignment="1" quotePrefix="1">
      <alignment horizontal="left"/>
    </xf>
    <xf numFmtId="3" fontId="3" fillId="0" borderId="0" xfId="0" applyNumberFormat="1" applyFont="1" applyFill="1" applyBorder="1" applyAlignment="1" quotePrefix="1">
      <alignment horizontal="left"/>
    </xf>
    <xf numFmtId="9" fontId="36" fillId="0" borderId="0" xfId="0" applyNumberFormat="1" applyFont="1" applyFill="1" applyBorder="1" applyAlignment="1" quotePrefix="1">
      <alignment horizontal="left"/>
    </xf>
    <xf numFmtId="176" fontId="36" fillId="0" borderId="0" xfId="0" applyNumberFormat="1" applyFont="1" applyFill="1" applyBorder="1" applyAlignment="1">
      <alignment horizontal="right"/>
    </xf>
    <xf numFmtId="1" fontId="3" fillId="0" borderId="0" xfId="0" applyNumberFormat="1" applyFont="1" applyAlignment="1">
      <alignment/>
    </xf>
    <xf numFmtId="1" fontId="36" fillId="0" borderId="0" xfId="0" applyNumberFormat="1" applyFont="1" applyAlignment="1">
      <alignment horizontal="right"/>
    </xf>
    <xf numFmtId="1" fontId="36" fillId="0" borderId="0" xfId="0" applyNumberFormat="1" applyFont="1" applyBorder="1" applyAlignment="1">
      <alignment/>
    </xf>
    <xf numFmtId="0" fontId="3" fillId="0" borderId="0" xfId="0" applyFont="1" applyBorder="1" applyAlignment="1">
      <alignment horizontal="left"/>
    </xf>
    <xf numFmtId="0" fontId="34" fillId="0" borderId="0" xfId="0" applyFont="1" applyAlignment="1">
      <alignment/>
    </xf>
    <xf numFmtId="176" fontId="3" fillId="0" borderId="0" xfId="0" applyNumberFormat="1" applyFont="1" applyFill="1" applyBorder="1" applyAlignment="1">
      <alignment horizontal="right"/>
    </xf>
    <xf numFmtId="176" fontId="27" fillId="0" borderId="8" xfId="30" applyNumberFormat="1" applyFont="1" applyFill="1" applyBorder="1" applyAlignment="1">
      <alignment horizontal="right"/>
      <protection/>
    </xf>
    <xf numFmtId="0" fontId="74" fillId="0" borderId="2" xfId="0" applyFont="1" applyFill="1" applyBorder="1" applyAlignment="1">
      <alignment/>
    </xf>
    <xf numFmtId="0" fontId="27" fillId="0" borderId="5" xfId="0" applyFont="1" applyFill="1" applyBorder="1" applyAlignment="1">
      <alignment horizontal="center"/>
    </xf>
    <xf numFmtId="0" fontId="27" fillId="0" borderId="6" xfId="0" applyFont="1" applyFill="1" applyBorder="1" applyAlignment="1">
      <alignment horizontal="center"/>
    </xf>
    <xf numFmtId="0" fontId="0" fillId="0" borderId="2" xfId="0" applyBorder="1" applyAlignment="1">
      <alignment/>
    </xf>
    <xf numFmtId="194" fontId="27" fillId="0" borderId="1" xfId="26" applyNumberFormat="1" applyFont="1" applyBorder="1" applyAlignment="1">
      <alignment/>
      <protection/>
    </xf>
    <xf numFmtId="0" fontId="27" fillId="0" borderId="3" xfId="0" applyFont="1" applyBorder="1" applyAlignment="1">
      <alignment horizontal="center" vertical="center"/>
    </xf>
    <xf numFmtId="0" fontId="27" fillId="0" borderId="5" xfId="0" applyFont="1" applyBorder="1" applyAlignment="1">
      <alignment horizontal="center" vertical="center"/>
    </xf>
    <xf numFmtId="0" fontId="27" fillId="0" borderId="6" xfId="0" applyFont="1" applyBorder="1" applyAlignment="1">
      <alignment horizontal="center" vertical="center"/>
    </xf>
    <xf numFmtId="0" fontId="52" fillId="0" borderId="2" xfId="29" applyFont="1" applyFill="1" applyBorder="1">
      <alignment/>
      <protection/>
    </xf>
    <xf numFmtId="15" fontId="30" fillId="0" borderId="1" xfId="26" applyNumberFormat="1" applyFont="1" applyBorder="1" applyAlignment="1">
      <alignment/>
      <protection/>
    </xf>
    <xf numFmtId="14" fontId="36" fillId="0" borderId="1" xfId="0" applyNumberFormat="1" applyFont="1" applyBorder="1" applyAlignment="1">
      <alignment horizontal="right"/>
    </xf>
    <xf numFmtId="14" fontId="3" fillId="0" borderId="1" xfId="0" applyNumberFormat="1" applyFont="1" applyBorder="1" applyAlignment="1">
      <alignment horizontal="right"/>
    </xf>
    <xf numFmtId="176" fontId="3" fillId="0" borderId="0" xfId="0" applyNumberFormat="1" applyFont="1" applyFill="1" applyBorder="1" applyAlignment="1" quotePrefix="1">
      <alignment horizontal="right" wrapText="1"/>
    </xf>
    <xf numFmtId="0" fontId="62" fillId="0" borderId="0" xfId="0" applyFont="1" applyFill="1" applyAlignment="1">
      <alignment/>
    </xf>
    <xf numFmtId="204" fontId="3" fillId="0" borderId="0" xfId="15" applyNumberFormat="1" applyFont="1" applyFill="1" applyAlignment="1">
      <alignment horizontal="right"/>
    </xf>
    <xf numFmtId="0" fontId="3" fillId="0" borderId="0" xfId="0" applyFont="1" applyFill="1" applyAlignment="1" quotePrefix="1">
      <alignment horizontal="right"/>
    </xf>
    <xf numFmtId="173" fontId="3" fillId="0" borderId="0" xfId="15" applyFont="1" applyFill="1" applyAlignment="1">
      <alignment horizontal="center"/>
    </xf>
    <xf numFmtId="14" fontId="30" fillId="0" borderId="1" xfId="0" applyNumberFormat="1" applyFont="1" applyBorder="1" applyAlignment="1">
      <alignment horizontal="right"/>
    </xf>
    <xf numFmtId="14" fontId="27" fillId="0" borderId="1" xfId="0" applyNumberFormat="1" applyFont="1" applyBorder="1" applyAlignment="1">
      <alignment horizontal="right"/>
    </xf>
    <xf numFmtId="0" fontId="27" fillId="0" borderId="0" xfId="0" applyNumberFormat="1" applyFont="1" applyAlignment="1">
      <alignment horizontal="right"/>
    </xf>
    <xf numFmtId="0" fontId="18" fillId="0" borderId="0" xfId="0" applyFont="1" applyAlignment="1">
      <alignment horizontal="left" wrapText="1"/>
    </xf>
    <xf numFmtId="0" fontId="36" fillId="0" borderId="0" xfId="0" applyFont="1" applyAlignment="1">
      <alignment horizontal="left" wrapText="1"/>
    </xf>
    <xf numFmtId="0" fontId="18" fillId="0" borderId="12" xfId="0" applyFont="1" applyBorder="1" applyAlignment="1">
      <alignment horizontal="center" vertical="top" wrapText="1"/>
    </xf>
    <xf numFmtId="14" fontId="27" fillId="0" borderId="2" xfId="0" applyNumberFormat="1" applyFont="1" applyBorder="1" applyAlignment="1">
      <alignment horizontal="right" vertical="top" wrapText="1"/>
    </xf>
    <xf numFmtId="14" fontId="27" fillId="0" borderId="10" xfId="0" applyNumberFormat="1" applyFont="1" applyBorder="1" applyAlignment="1">
      <alignment horizontal="right" vertical="top" wrapText="1"/>
    </xf>
    <xf numFmtId="0" fontId="0" fillId="0" borderId="15" xfId="0" applyBorder="1" applyAlignment="1">
      <alignment wrapText="1"/>
    </xf>
    <xf numFmtId="0" fontId="0" fillId="0" borderId="0" xfId="0" applyBorder="1" applyAlignment="1">
      <alignment wrapText="1"/>
    </xf>
    <xf numFmtId="0" fontId="3" fillId="0" borderId="0" xfId="0" applyFont="1" applyAlignment="1">
      <alignment horizontal="left" wrapText="1"/>
    </xf>
    <xf numFmtId="0" fontId="3" fillId="0" borderId="0" xfId="0" applyFont="1" applyAlignment="1">
      <alignment wrapText="1"/>
    </xf>
    <xf numFmtId="181" fontId="27" fillId="0" borderId="12" xfId="31" applyNumberFormat="1" applyFont="1" applyFill="1" applyBorder="1" applyAlignment="1">
      <alignment horizontal="right"/>
      <protection/>
    </xf>
    <xf numFmtId="0" fontId="27" fillId="0" borderId="0" xfId="0" applyFont="1" applyFill="1" applyBorder="1" applyAlignment="1">
      <alignment/>
    </xf>
    <xf numFmtId="0" fontId="27" fillId="0" borderId="1" xfId="0" applyFont="1" applyFill="1" applyBorder="1" applyAlignment="1">
      <alignment/>
    </xf>
    <xf numFmtId="0" fontId="7" fillId="0" borderId="7" xfId="0" applyFont="1" applyBorder="1" applyAlignment="1">
      <alignment/>
    </xf>
    <xf numFmtId="0" fontId="27" fillId="0" borderId="3" xfId="0" applyFont="1" applyFill="1" applyBorder="1" applyAlignment="1">
      <alignment/>
    </xf>
    <xf numFmtId="0" fontId="27" fillId="0" borderId="5" xfId="0" applyFont="1" applyFill="1" applyBorder="1" applyAlignment="1">
      <alignment/>
    </xf>
    <xf numFmtId="0" fontId="27" fillId="0" borderId="6" xfId="0" applyFont="1" applyFill="1" applyBorder="1" applyAlignment="1">
      <alignment/>
    </xf>
    <xf numFmtId="0" fontId="18" fillId="0" borderId="0" xfId="0" applyFont="1" applyAlignment="1">
      <alignment wrapText="1"/>
    </xf>
    <xf numFmtId="205" fontId="3" fillId="0" borderId="0" xfId="0" applyNumberFormat="1" applyFont="1" applyFill="1" applyBorder="1" applyAlignment="1" quotePrefix="1">
      <alignment horizontal="left"/>
    </xf>
    <xf numFmtId="1" fontId="3" fillId="0" borderId="0" xfId="15" applyNumberFormat="1" applyFont="1" applyFill="1" applyAlignment="1">
      <alignment horizontal="right"/>
    </xf>
    <xf numFmtId="0" fontId="5" fillId="0" borderId="0" xfId="0" applyFont="1" applyFill="1" applyAlignment="1">
      <alignment horizontal="right"/>
    </xf>
    <xf numFmtId="9" fontId="3" fillId="0" borderId="0" xfId="0" applyNumberFormat="1" applyFont="1" applyFill="1" applyBorder="1" applyAlignment="1" quotePrefix="1">
      <alignment horizontal="left"/>
    </xf>
    <xf numFmtId="0" fontId="62" fillId="0" borderId="0" xfId="26" applyFont="1">
      <alignment/>
      <protection/>
    </xf>
    <xf numFmtId="0" fontId="51" fillId="0" borderId="0" xfId="0" applyFont="1" applyAlignment="1">
      <alignment/>
    </xf>
    <xf numFmtId="184" fontId="27" fillId="0" borderId="9" xfId="15" applyNumberFormat="1" applyFont="1" applyFill="1" applyBorder="1" applyAlignment="1">
      <alignment horizontal="right"/>
    </xf>
    <xf numFmtId="184" fontId="27" fillId="0" borderId="8" xfId="15" applyNumberFormat="1" applyFont="1" applyFill="1" applyBorder="1" applyAlignment="1">
      <alignment horizontal="right"/>
    </xf>
    <xf numFmtId="0" fontId="30" fillId="0" borderId="0" xfId="0" applyFont="1" applyAlignment="1">
      <alignment/>
    </xf>
    <xf numFmtId="4" fontId="3" fillId="0" borderId="0" xfId="15" applyNumberFormat="1" applyFont="1" applyFill="1" applyAlignment="1">
      <alignment horizontal="right"/>
    </xf>
    <xf numFmtId="2" fontId="30" fillId="0" borderId="0" xfId="26" applyNumberFormat="1" applyFont="1" applyFill="1" applyAlignment="1">
      <alignment horizontal="right"/>
      <protection/>
    </xf>
    <xf numFmtId="2" fontId="27" fillId="0" borderId="0" xfId="26" applyNumberFormat="1" applyFont="1" applyFill="1" applyAlignment="1">
      <alignment horizontal="right"/>
      <protection/>
    </xf>
    <xf numFmtId="0" fontId="59" fillId="0" borderId="9" xfId="0" applyFont="1" applyBorder="1" applyAlignment="1">
      <alignment/>
    </xf>
    <xf numFmtId="0" fontId="30" fillId="0" borderId="10" xfId="0" applyFont="1" applyBorder="1" applyAlignment="1">
      <alignment horizontal="right" vertical="top" wrapText="1"/>
    </xf>
    <xf numFmtId="0" fontId="27" fillId="0" borderId="3" xfId="0" applyFont="1" applyBorder="1" applyAlignment="1">
      <alignment horizontal="center"/>
    </xf>
    <xf numFmtId="0" fontId="27" fillId="0" borderId="2" xfId="0" applyFont="1" applyBorder="1" applyAlignment="1">
      <alignment horizontal="right"/>
    </xf>
    <xf numFmtId="176" fontId="27" fillId="0" borderId="0" xfId="0" applyNumberFormat="1" applyFont="1" applyFill="1" applyBorder="1" applyAlignment="1" applyProtection="1">
      <alignment horizontal="left"/>
      <protection/>
    </xf>
    <xf numFmtId="176" fontId="27" fillId="0" borderId="10" xfId="0" applyNumberFormat="1" applyFont="1" applyFill="1" applyBorder="1" applyAlignment="1" applyProtection="1">
      <alignment horizontal="left"/>
      <protection/>
    </xf>
    <xf numFmtId="0" fontId="36" fillId="0" borderId="0" xfId="28" applyFont="1" applyBorder="1" applyAlignment="1">
      <alignment horizontal="right"/>
      <protection/>
    </xf>
    <xf numFmtId="0" fontId="66" fillId="0" borderId="0" xfId="26" applyFont="1">
      <alignment/>
      <protection/>
    </xf>
    <xf numFmtId="0" fontId="7" fillId="0" borderId="0" xfId="26" applyFont="1">
      <alignment/>
      <protection/>
    </xf>
    <xf numFmtId="0" fontId="75" fillId="0" borderId="0" xfId="0" applyFont="1" applyFill="1" applyAlignment="1">
      <alignment/>
    </xf>
    <xf numFmtId="0" fontId="30" fillId="0" borderId="3" xfId="0" applyFont="1" applyBorder="1" applyAlignment="1">
      <alignment horizontal="center" vertical="distributed"/>
    </xf>
    <xf numFmtId="0" fontId="30" fillId="0" borderId="4" xfId="0" applyFont="1" applyBorder="1" applyAlignment="1">
      <alignment horizontal="center" vertical="distributed"/>
    </xf>
    <xf numFmtId="0" fontId="30" fillId="0" borderId="15" xfId="0" applyFont="1" applyBorder="1" applyAlignment="1">
      <alignment vertical="distributed"/>
    </xf>
    <xf numFmtId="0" fontId="30" fillId="0" borderId="7" xfId="0" applyFont="1" applyBorder="1" applyAlignment="1">
      <alignment vertical="distributed"/>
    </xf>
    <xf numFmtId="0" fontId="30" fillId="0" borderId="6" xfId="0" applyFont="1" applyBorder="1" applyAlignment="1">
      <alignment horizontal="center" vertical="distributed"/>
    </xf>
    <xf numFmtId="0" fontId="30" fillId="0" borderId="1" xfId="0" applyFont="1" applyBorder="1" applyAlignment="1">
      <alignment horizontal="center" vertical="distributed"/>
    </xf>
    <xf numFmtId="0" fontId="30" fillId="0" borderId="1" xfId="0" applyFont="1" applyBorder="1" applyAlignment="1">
      <alignment vertical="distributed"/>
    </xf>
    <xf numFmtId="0" fontId="30" fillId="0" borderId="10" xfId="0" applyFont="1" applyBorder="1" applyAlignment="1">
      <alignment vertical="distributed"/>
    </xf>
    <xf numFmtId="0" fontId="30" fillId="0" borderId="0" xfId="0" applyFont="1" applyFill="1" applyBorder="1" applyAlignment="1">
      <alignment/>
    </xf>
    <xf numFmtId="0" fontId="30" fillId="0" borderId="11" xfId="0" applyFont="1" applyBorder="1" applyAlignment="1">
      <alignment horizontal="center"/>
    </xf>
    <xf numFmtId="0" fontId="27" fillId="0" borderId="11" xfId="0" applyFont="1" applyBorder="1" applyAlignment="1">
      <alignment/>
    </xf>
    <xf numFmtId="0" fontId="27" fillId="0" borderId="13" xfId="0" applyFont="1" applyBorder="1" applyAlignment="1">
      <alignment/>
    </xf>
    <xf numFmtId="0" fontId="27" fillId="0" borderId="12" xfId="0" applyFont="1" applyBorder="1" applyAlignment="1">
      <alignment/>
    </xf>
    <xf numFmtId="0" fontId="27" fillId="0" borderId="1" xfId="0" applyFont="1" applyBorder="1" applyAlignment="1">
      <alignment horizontal="center"/>
    </xf>
    <xf numFmtId="176" fontId="27" fillId="0" borderId="2" xfId="0" applyNumberFormat="1" applyFont="1" applyFill="1" applyBorder="1" applyAlignment="1" applyProtection="1">
      <alignment horizontal="left"/>
      <protection/>
    </xf>
    <xf numFmtId="176" fontId="27" fillId="0" borderId="9" xfId="0" applyNumberFormat="1" applyFont="1" applyBorder="1" applyAlignment="1">
      <alignment horizontal="right"/>
    </xf>
    <xf numFmtId="176" fontId="27" fillId="0" borderId="8" xfId="0" applyNumberFormat="1" applyFont="1" applyBorder="1" applyAlignment="1">
      <alignment horizontal="right"/>
    </xf>
    <xf numFmtId="0" fontId="27" fillId="0" borderId="9" xfId="0" applyFont="1" applyBorder="1" applyAlignment="1">
      <alignment horizontal="right"/>
    </xf>
    <xf numFmtId="3" fontId="27" fillId="0" borderId="0" xfId="0" applyNumberFormat="1" applyFont="1" applyBorder="1" applyAlignment="1">
      <alignment horizontal="right"/>
    </xf>
    <xf numFmtId="0" fontId="27" fillId="0" borderId="0" xfId="0" applyFont="1" applyFill="1" applyBorder="1" applyAlignment="1">
      <alignment horizontal="left"/>
    </xf>
    <xf numFmtId="0" fontId="0" fillId="0" borderId="2" xfId="0" applyFont="1" applyBorder="1" applyAlignment="1">
      <alignment/>
    </xf>
    <xf numFmtId="0" fontId="27" fillId="0" borderId="11" xfId="0" applyFont="1" applyBorder="1" applyAlignment="1">
      <alignment horizontal="right"/>
    </xf>
    <xf numFmtId="0" fontId="18" fillId="0" borderId="0" xfId="35" applyFont="1" applyBorder="1" applyAlignment="1">
      <alignment/>
      <protection/>
    </xf>
    <xf numFmtId="0" fontId="4" fillId="0" borderId="0" xfId="35" applyFont="1" applyBorder="1">
      <alignment/>
      <protection/>
    </xf>
    <xf numFmtId="0" fontId="73" fillId="0" borderId="0" xfId="35" applyFont="1" applyBorder="1">
      <alignment/>
      <protection/>
    </xf>
    <xf numFmtId="0" fontId="36" fillId="0" borderId="0" xfId="35" applyFont="1" applyBorder="1">
      <alignment/>
      <protection/>
    </xf>
    <xf numFmtId="0" fontId="7" fillId="0" borderId="0" xfId="35" applyFont="1" applyBorder="1">
      <alignment/>
      <protection/>
    </xf>
    <xf numFmtId="0" fontId="27" fillId="0" borderId="3" xfId="0" applyFont="1" applyBorder="1" applyAlignment="1">
      <alignment/>
    </xf>
    <xf numFmtId="0" fontId="27" fillId="0" borderId="5" xfId="0" applyFont="1" applyBorder="1" applyAlignment="1">
      <alignment/>
    </xf>
    <xf numFmtId="0" fontId="27" fillId="0" borderId="2" xfId="0" applyFont="1" applyFill="1" applyBorder="1" applyAlignment="1">
      <alignment horizontal="center" wrapText="1"/>
    </xf>
    <xf numFmtId="184" fontId="27" fillId="0" borderId="9" xfId="15" applyNumberFormat="1" applyFont="1" applyFill="1" applyBorder="1" applyAlignment="1">
      <alignment wrapText="1"/>
    </xf>
    <xf numFmtId="0" fontId="27" fillId="0" borderId="10" xfId="0" applyFont="1" applyFill="1" applyBorder="1" applyAlignment="1">
      <alignment horizontal="center" wrapText="1"/>
    </xf>
    <xf numFmtId="184" fontId="27" fillId="0" borderId="8" xfId="15" applyNumberFormat="1" applyFont="1" applyFill="1" applyBorder="1" applyAlignment="1">
      <alignment wrapText="1"/>
    </xf>
    <xf numFmtId="195" fontId="30" fillId="0" borderId="0" xfId="26" applyNumberFormat="1" applyFont="1" applyFill="1" applyAlignment="1">
      <alignment horizontal="right"/>
      <protection/>
    </xf>
    <xf numFmtId="195" fontId="27" fillId="0" borderId="0" xfId="26" applyNumberFormat="1" applyFont="1" applyFill="1" applyAlignment="1">
      <alignment horizontal="right"/>
      <protection/>
    </xf>
    <xf numFmtId="0" fontId="76" fillId="0" borderId="0" xfId="0" applyFont="1" applyAlignment="1">
      <alignment/>
    </xf>
    <xf numFmtId="3" fontId="36" fillId="0" borderId="0" xfId="15" applyNumberFormat="1" applyFont="1" applyFill="1" applyAlignment="1" quotePrefix="1">
      <alignment horizontal="right"/>
    </xf>
    <xf numFmtId="0" fontId="10" fillId="0" borderId="0" xfId="0" applyFont="1" applyFill="1" applyAlignment="1">
      <alignment/>
    </xf>
    <xf numFmtId="0" fontId="18" fillId="0" borderId="2" xfId="0" applyFont="1" applyBorder="1" applyAlignment="1">
      <alignment horizontal="center" vertical="top" wrapText="1"/>
    </xf>
    <xf numFmtId="177" fontId="27" fillId="0" borderId="0" xfId="15" applyNumberFormat="1" applyFont="1" applyBorder="1" applyAlignment="1">
      <alignment horizontal="right" wrapText="1"/>
    </xf>
    <xf numFmtId="0" fontId="0" fillId="0" borderId="10" xfId="0" applyBorder="1" applyAlignment="1">
      <alignment/>
    </xf>
    <xf numFmtId="0" fontId="27" fillId="0" borderId="10" xfId="30" applyFont="1" applyFill="1" applyBorder="1">
      <alignment/>
      <protection/>
    </xf>
    <xf numFmtId="0" fontId="27" fillId="0" borderId="12" xfId="0" applyFont="1" applyFill="1" applyBorder="1" applyAlignment="1">
      <alignment/>
    </xf>
    <xf numFmtId="0" fontId="27" fillId="0" borderId="2" xfId="30" applyFont="1" applyFill="1" applyBorder="1">
      <alignment/>
      <protection/>
    </xf>
    <xf numFmtId="176" fontId="30" fillId="0" borderId="9" xfId="0" applyNumberFormat="1" applyFont="1" applyFill="1" applyBorder="1" applyAlignment="1" applyProtection="1">
      <alignment horizontal="left"/>
      <protection/>
    </xf>
    <xf numFmtId="0" fontId="30" fillId="0" borderId="9" xfId="29" applyFont="1" applyFill="1" applyBorder="1">
      <alignment/>
      <protection/>
    </xf>
    <xf numFmtId="0" fontId="27" fillId="0" borderId="1" xfId="19" applyNumberFormat="1" applyFont="1" applyFill="1" applyBorder="1" applyAlignment="1">
      <alignment horizontal="center"/>
    </xf>
    <xf numFmtId="182" fontId="27" fillId="0" borderId="1" xfId="29" applyNumberFormat="1" applyFont="1" applyFill="1" applyBorder="1" applyAlignment="1" applyProtection="1">
      <alignment horizontal="center"/>
      <protection/>
    </xf>
    <xf numFmtId="0" fontId="27" fillId="0" borderId="9" xfId="0" applyFont="1" applyBorder="1" applyAlignment="1">
      <alignment horizontal="center" vertical="center"/>
    </xf>
    <xf numFmtId="3" fontId="27" fillId="0" borderId="0" xfId="0" applyNumberFormat="1" applyFont="1" applyAlignment="1">
      <alignment horizontal="right" wrapText="1"/>
    </xf>
    <xf numFmtId="184" fontId="3" fillId="0" borderId="0" xfId="15" applyNumberFormat="1" applyFont="1" applyFill="1" applyBorder="1" applyAlignment="1">
      <alignment horizontal="right"/>
    </xf>
    <xf numFmtId="184" fontId="36" fillId="0" borderId="0" xfId="15" applyNumberFormat="1" applyFont="1" applyFill="1" applyBorder="1" applyAlignment="1">
      <alignment horizontal="right"/>
    </xf>
    <xf numFmtId="0" fontId="43" fillId="0" borderId="0" xfId="0" applyFont="1" applyFill="1" applyBorder="1" applyAlignment="1">
      <alignment horizontal="right"/>
    </xf>
    <xf numFmtId="0" fontId="11" fillId="0" borderId="0" xfId="28" applyFont="1">
      <alignment/>
      <protection/>
    </xf>
    <xf numFmtId="3" fontId="36" fillId="0" borderId="0" xfId="27" applyNumberFormat="1" applyFont="1" applyBorder="1">
      <alignment/>
      <protection/>
    </xf>
    <xf numFmtId="0" fontId="0" fillId="0" borderId="0" xfId="35" applyFont="1">
      <alignment/>
      <protection/>
    </xf>
    <xf numFmtId="3" fontId="3" fillId="0" borderId="0" xfId="27" applyNumberFormat="1" applyFont="1" applyBorder="1">
      <alignment/>
      <protection/>
    </xf>
    <xf numFmtId="177" fontId="36" fillId="0" borderId="0" xfId="17" applyNumberFormat="1" applyFont="1" applyAlignment="1">
      <alignment horizontal="right"/>
    </xf>
    <xf numFmtId="177" fontId="3" fillId="0" borderId="0" xfId="17" applyNumberFormat="1" applyFont="1" applyAlignment="1">
      <alignment horizontal="right"/>
    </xf>
    <xf numFmtId="3" fontId="36" fillId="0" borderId="0" xfId="27" applyNumberFormat="1" applyFont="1">
      <alignment/>
      <protection/>
    </xf>
    <xf numFmtId="3" fontId="3" fillId="0" borderId="0" xfId="27" applyNumberFormat="1" applyFont="1">
      <alignment/>
      <protection/>
    </xf>
    <xf numFmtId="0" fontId="0" fillId="0" borderId="1" xfId="35" applyFont="1" applyBorder="1">
      <alignment/>
      <protection/>
    </xf>
    <xf numFmtId="189" fontId="39" fillId="0" borderId="0" xfId="27" applyFont="1" applyBorder="1">
      <alignment/>
      <protection/>
    </xf>
    <xf numFmtId="189" fontId="0" fillId="0" borderId="0" xfId="27" applyFont="1">
      <alignment/>
      <protection/>
    </xf>
    <xf numFmtId="189" fontId="3" fillId="0" borderId="0" xfId="27" applyFont="1">
      <alignment/>
      <protection/>
    </xf>
    <xf numFmtId="189" fontId="39" fillId="0" borderId="0" xfId="27" applyFont="1">
      <alignment/>
      <protection/>
    </xf>
    <xf numFmtId="189" fontId="77" fillId="0" borderId="0" xfId="27" applyFont="1">
      <alignment/>
      <protection/>
    </xf>
    <xf numFmtId="0" fontId="0" fillId="0" borderId="0" xfId="35" applyFont="1">
      <alignment/>
      <protection/>
    </xf>
    <xf numFmtId="189" fontId="39" fillId="0" borderId="1" xfId="27" applyFont="1" applyBorder="1">
      <alignment/>
      <protection/>
    </xf>
    <xf numFmtId="0" fontId="3" fillId="0" borderId="10" xfId="0" applyFont="1" applyBorder="1" applyAlignment="1">
      <alignment/>
    </xf>
    <xf numFmtId="176" fontId="36" fillId="0" borderId="0" xfId="0" applyNumberFormat="1" applyFont="1" applyFill="1" applyBorder="1" applyAlignment="1" quotePrefix="1">
      <alignment horizontal="right" wrapText="1"/>
    </xf>
    <xf numFmtId="177" fontId="27" fillId="0" borderId="1" xfId="15" applyNumberFormat="1" applyFont="1" applyBorder="1" applyAlignment="1">
      <alignment horizontal="right" wrapText="1"/>
    </xf>
    <xf numFmtId="176" fontId="27" fillId="0" borderId="16" xfId="0" applyNumberFormat="1" applyFont="1" applyBorder="1" applyAlignment="1">
      <alignment horizontal="right"/>
    </xf>
    <xf numFmtId="0" fontId="27" fillId="0" borderId="8" xfId="0" applyFont="1" applyFill="1" applyBorder="1" applyAlignment="1">
      <alignment/>
    </xf>
    <xf numFmtId="181" fontId="27" fillId="0" borderId="9" xfId="0" applyNumberFormat="1" applyFont="1" applyBorder="1" applyAlignment="1">
      <alignment horizontal="right"/>
    </xf>
    <xf numFmtId="0" fontId="27" fillId="0" borderId="9" xfId="0" applyFont="1" applyFill="1" applyBorder="1" applyAlignment="1">
      <alignment horizontal="right"/>
    </xf>
    <xf numFmtId="181" fontId="27" fillId="0" borderId="8" xfId="0" applyNumberFormat="1" applyFont="1" applyFill="1" applyBorder="1" applyAlignment="1">
      <alignment horizontal="right"/>
    </xf>
    <xf numFmtId="189" fontId="37" fillId="0" borderId="0" xfId="27" applyFont="1">
      <alignment/>
      <protection/>
    </xf>
    <xf numFmtId="189" fontId="51" fillId="0" borderId="0" xfId="27" applyFont="1" applyBorder="1">
      <alignment/>
      <protection/>
    </xf>
    <xf numFmtId="3" fontId="34" fillId="0" borderId="0" xfId="28" applyNumberFormat="1" applyFont="1">
      <alignment/>
      <protection/>
    </xf>
    <xf numFmtId="189" fontId="51" fillId="0" borderId="0" xfId="27" applyFont="1">
      <alignment/>
      <protection/>
    </xf>
    <xf numFmtId="189" fontId="30" fillId="0" borderId="0" xfId="27" applyFont="1">
      <alignment/>
      <protection/>
    </xf>
    <xf numFmtId="176" fontId="27" fillId="0" borderId="4" xfId="15" applyNumberFormat="1" applyFont="1" applyBorder="1" applyAlignment="1">
      <alignment/>
    </xf>
    <xf numFmtId="176" fontId="27" fillId="0" borderId="9" xfId="15" applyNumberFormat="1" applyFont="1" applyBorder="1" applyAlignment="1">
      <alignment/>
    </xf>
    <xf numFmtId="176" fontId="27" fillId="0" borderId="8" xfId="15" applyNumberFormat="1" applyFont="1" applyBorder="1" applyAlignment="1">
      <alignment/>
    </xf>
    <xf numFmtId="176" fontId="27" fillId="0" borderId="7" xfId="0" applyNumberFormat="1" applyFont="1" applyFill="1" applyBorder="1" applyAlignment="1" applyProtection="1">
      <alignment horizontal="left"/>
      <protection/>
    </xf>
    <xf numFmtId="0" fontId="37" fillId="0" borderId="2" xfId="0" applyFont="1" applyBorder="1" applyAlignment="1">
      <alignment/>
    </xf>
    <xf numFmtId="0" fontId="27" fillId="0" borderId="13" xfId="0" applyFont="1" applyBorder="1" applyAlignment="1">
      <alignment vertical="distributed"/>
    </xf>
    <xf numFmtId="176" fontId="27" fillId="0" borderId="2" xfId="29" applyNumberFormat="1" applyFont="1" applyFill="1" applyBorder="1" applyAlignment="1" applyProtection="1">
      <alignment horizontal="left"/>
      <protection/>
    </xf>
    <xf numFmtId="189" fontId="10" fillId="0" borderId="0" xfId="27" applyFont="1" applyBorder="1">
      <alignment/>
      <protection/>
    </xf>
    <xf numFmtId="3" fontId="43" fillId="0" borderId="0" xfId="27" applyNumberFormat="1" applyFont="1" applyBorder="1">
      <alignment/>
      <protection/>
    </xf>
    <xf numFmtId="0" fontId="27" fillId="0" borderId="2" xfId="0" applyFont="1" applyFill="1" applyBorder="1" applyAlignment="1">
      <alignment/>
    </xf>
    <xf numFmtId="0" fontId="27" fillId="0" borderId="13" xfId="0" applyFont="1" applyFill="1" applyBorder="1" applyAlignment="1">
      <alignment/>
    </xf>
    <xf numFmtId="0" fontId="27" fillId="0" borderId="10" xfId="0" applyFont="1" applyFill="1" applyBorder="1" applyAlignment="1">
      <alignment/>
    </xf>
    <xf numFmtId="0" fontId="52" fillId="0" borderId="2" xfId="0" applyFont="1" applyFill="1" applyBorder="1" applyAlignment="1">
      <alignment/>
    </xf>
    <xf numFmtId="176" fontId="27" fillId="0" borderId="2" xfId="0" applyNumberFormat="1" applyFont="1" applyBorder="1" applyAlignment="1">
      <alignment horizontal="left"/>
    </xf>
    <xf numFmtId="0" fontId="27" fillId="0" borderId="7" xfId="0" applyFont="1" applyBorder="1" applyAlignment="1">
      <alignment/>
    </xf>
    <xf numFmtId="177" fontId="30" fillId="0" borderId="0" xfId="17" applyNumberFormat="1" applyFont="1" applyAlignment="1">
      <alignment horizontal="right"/>
    </xf>
    <xf numFmtId="177" fontId="27" fillId="0" borderId="0" xfId="17" applyNumberFormat="1" applyFont="1" applyAlignment="1">
      <alignment horizontal="right"/>
    </xf>
    <xf numFmtId="3" fontId="30" fillId="0" borderId="1" xfId="27" applyNumberFormat="1" applyFont="1" applyBorder="1">
      <alignment/>
      <protection/>
    </xf>
    <xf numFmtId="3" fontId="27" fillId="0" borderId="1" xfId="27" applyNumberFormat="1" applyFont="1" applyBorder="1">
      <alignment/>
      <protection/>
    </xf>
    <xf numFmtId="177" fontId="30" fillId="0" borderId="0" xfId="15" applyNumberFormat="1" applyFont="1" applyFill="1" applyAlignment="1">
      <alignment/>
    </xf>
    <xf numFmtId="2" fontId="30" fillId="0" borderId="0" xfId="15" applyNumberFormat="1" applyFont="1" applyFill="1" applyAlignment="1">
      <alignment horizontal="right"/>
    </xf>
    <xf numFmtId="14" fontId="36" fillId="0" borderId="0" xfId="0" applyNumberFormat="1" applyFont="1" applyBorder="1" applyAlignment="1">
      <alignment horizontal="right"/>
    </xf>
    <xf numFmtId="0" fontId="62" fillId="0" borderId="0" xfId="0" applyFont="1" applyAlignment="1" quotePrefix="1">
      <alignment/>
    </xf>
    <xf numFmtId="194" fontId="27" fillId="0" borderId="9" xfId="0" applyNumberFormat="1" applyFont="1" applyBorder="1" applyAlignment="1">
      <alignment horizontal="right" wrapText="1"/>
    </xf>
    <xf numFmtId="194" fontId="27" fillId="0" borderId="8" xfId="0" applyNumberFormat="1" applyFont="1" applyBorder="1" applyAlignment="1">
      <alignment horizontal="right" wrapText="1"/>
    </xf>
    <xf numFmtId="194" fontId="27" fillId="0" borderId="0" xfId="0" applyNumberFormat="1" applyFont="1" applyAlignment="1">
      <alignment wrapText="1"/>
    </xf>
    <xf numFmtId="176" fontId="27" fillId="0" borderId="9" xfId="0" applyNumberFormat="1" applyFont="1" applyFill="1" applyBorder="1" applyAlignment="1">
      <alignment horizontal="right"/>
    </xf>
    <xf numFmtId="0" fontId="59" fillId="0" borderId="9" xfId="0" applyFont="1" applyBorder="1" applyAlignment="1">
      <alignment horizontal="center"/>
    </xf>
    <xf numFmtId="0" fontId="59" fillId="0" borderId="2" xfId="0" applyFont="1" applyBorder="1" applyAlignment="1">
      <alignment horizontal="center"/>
    </xf>
    <xf numFmtId="0" fontId="37" fillId="0" borderId="0" xfId="0" applyFont="1" applyAlignment="1">
      <alignment horizontal="justify" wrapText="1"/>
    </xf>
    <xf numFmtId="0" fontId="27" fillId="0" borderId="0" xfId="0" applyFont="1" applyAlignment="1">
      <alignment horizontal="justify"/>
    </xf>
    <xf numFmtId="0" fontId="37" fillId="0" borderId="0" xfId="0" applyFont="1" applyAlignment="1">
      <alignment horizontal="left" vertical="justify" wrapText="1"/>
    </xf>
    <xf numFmtId="0" fontId="27" fillId="0" borderId="0" xfId="0" applyFont="1" applyAlignment="1">
      <alignment horizontal="left" vertical="justify" wrapText="1"/>
    </xf>
    <xf numFmtId="0" fontId="11" fillId="0" borderId="0" xfId="0" applyFont="1" applyAlignment="1">
      <alignment horizontal="center"/>
    </xf>
    <xf numFmtId="3" fontId="3" fillId="0" borderId="0" xfId="0" applyNumberFormat="1" applyFont="1" applyFill="1" applyAlignment="1">
      <alignment horizontal="center"/>
    </xf>
    <xf numFmtId="0" fontId="27" fillId="0" borderId="0" xfId="25" applyFont="1" applyBorder="1" applyAlignment="1">
      <alignment horizontal="center"/>
      <protection/>
    </xf>
    <xf numFmtId="0" fontId="36" fillId="0" borderId="0" xfId="25" applyFont="1" applyAlignment="1">
      <alignment vertical="center" wrapText="1"/>
      <protection/>
    </xf>
    <xf numFmtId="0" fontId="36" fillId="0" borderId="0" xfId="25" applyFont="1" applyAlignment="1">
      <alignment vertical="center"/>
      <protection/>
    </xf>
    <xf numFmtId="15" fontId="30" fillId="0" borderId="0" xfId="26" applyNumberFormat="1" applyFont="1" applyBorder="1" applyAlignment="1">
      <alignment horizontal="center"/>
      <protection/>
    </xf>
    <xf numFmtId="0" fontId="36" fillId="0" borderId="0" xfId="28" applyFont="1" applyBorder="1" applyAlignment="1">
      <alignment horizontal="right"/>
      <protection/>
    </xf>
    <xf numFmtId="0" fontId="59" fillId="0" borderId="0" xfId="28" applyFont="1" applyBorder="1" applyAlignment="1">
      <alignment horizontal="right"/>
      <protection/>
    </xf>
    <xf numFmtId="15" fontId="30" fillId="0" borderId="1" xfId="26" applyNumberFormat="1" applyFont="1" applyBorder="1" applyAlignment="1">
      <alignment horizontal="center"/>
      <protection/>
    </xf>
    <xf numFmtId="0" fontId="27" fillId="0" borderId="0" xfId="28" applyFont="1" applyBorder="1" applyAlignment="1">
      <alignment horizontal="center"/>
      <protection/>
    </xf>
    <xf numFmtId="0" fontId="56" fillId="0" borderId="1" xfId="28" applyFont="1" applyBorder="1" applyAlignment="1">
      <alignment horizontal="center"/>
      <protection/>
    </xf>
    <xf numFmtId="0" fontId="51" fillId="0" borderId="0" xfId="35" applyFont="1" applyBorder="1" applyAlignment="1">
      <alignment horizontal="center" wrapText="1"/>
      <protection/>
    </xf>
    <xf numFmtId="0" fontId="30" fillId="0" borderId="0" xfId="28" applyFont="1" applyBorder="1" applyAlignment="1">
      <alignment horizontal="center"/>
      <protection/>
    </xf>
    <xf numFmtId="0" fontId="59" fillId="0" borderId="0" xfId="28" applyFont="1" applyBorder="1" applyAlignment="1">
      <alignment horizontal="center"/>
      <protection/>
    </xf>
    <xf numFmtId="0" fontId="6" fillId="0" borderId="0" xfId="0" applyFont="1" applyAlignment="1">
      <alignment horizontal="center"/>
    </xf>
    <xf numFmtId="0" fontId="39" fillId="0" borderId="0" xfId="0" applyFont="1" applyAlignment="1">
      <alignment horizontal="center"/>
    </xf>
    <xf numFmtId="0" fontId="3" fillId="0" borderId="0" xfId="0" applyFont="1" applyFill="1" applyAlignment="1">
      <alignment horizontal="center"/>
    </xf>
    <xf numFmtId="0" fontId="3" fillId="0" borderId="1" xfId="0" applyFont="1" applyBorder="1" applyAlignment="1">
      <alignment horizontal="left"/>
    </xf>
    <xf numFmtId="0" fontId="3" fillId="0" borderId="0" xfId="0" applyFont="1" applyAlignment="1">
      <alignment horizontal="center"/>
    </xf>
    <xf numFmtId="0" fontId="3" fillId="0" borderId="0" xfId="0" applyFont="1" applyAlignment="1">
      <alignment/>
    </xf>
    <xf numFmtId="0" fontId="37" fillId="0" borderId="0" xfId="0" applyFont="1" applyAlignment="1">
      <alignment horizontal="center"/>
    </xf>
    <xf numFmtId="0" fontId="18" fillId="0" borderId="12" xfId="0" applyFont="1" applyBorder="1" applyAlignment="1">
      <alignment horizontal="center" vertical="top" wrapText="1"/>
    </xf>
    <xf numFmtId="0" fontId="18" fillId="0" borderId="13" xfId="0" applyFont="1" applyBorder="1" applyAlignment="1">
      <alignment horizontal="center" vertical="top" wrapText="1"/>
    </xf>
    <xf numFmtId="0" fontId="18" fillId="0" borderId="14" xfId="0" applyFont="1" applyBorder="1" applyAlignment="1">
      <alignment horizontal="center" vertical="top" wrapText="1"/>
    </xf>
    <xf numFmtId="0" fontId="18" fillId="0" borderId="0" xfId="0" applyFont="1" applyAlignment="1">
      <alignment horizontal="left" wrapText="1"/>
    </xf>
    <xf numFmtId="0" fontId="30" fillId="0" borderId="12" xfId="0" applyFont="1" applyBorder="1" applyAlignment="1">
      <alignment horizontal="center" vertical="distributed"/>
    </xf>
    <xf numFmtId="0" fontId="30" fillId="0" borderId="13" xfId="0" applyFont="1" applyBorder="1" applyAlignment="1">
      <alignment horizontal="center" vertical="distributed"/>
    </xf>
    <xf numFmtId="0" fontId="34" fillId="0" borderId="0" xfId="35" applyNumberFormat="1" applyFont="1" applyBorder="1" applyAlignment="1">
      <alignment horizontal="center"/>
      <protection/>
    </xf>
    <xf numFmtId="0" fontId="18" fillId="0" borderId="0" xfId="35" applyNumberFormat="1" applyFont="1" applyBorder="1" applyAlignment="1">
      <alignment horizontal="center"/>
      <protection/>
    </xf>
    <xf numFmtId="0" fontId="34" fillId="0" borderId="0" xfId="35" applyFont="1" applyBorder="1" applyAlignment="1">
      <alignment horizontal="center"/>
      <protection/>
    </xf>
    <xf numFmtId="0" fontId="18" fillId="0" borderId="0" xfId="35" applyFont="1" applyBorder="1" applyAlignment="1">
      <alignment horizontal="center"/>
      <protection/>
    </xf>
    <xf numFmtId="0" fontId="30" fillId="0" borderId="4" xfId="0" applyFont="1" applyBorder="1" applyAlignment="1">
      <alignment horizontal="center" vertical="distributed"/>
    </xf>
    <xf numFmtId="0" fontId="30" fillId="0" borderId="7" xfId="0" applyFont="1" applyBorder="1" applyAlignment="1">
      <alignment horizontal="center" vertical="distributed"/>
    </xf>
    <xf numFmtId="0" fontId="7" fillId="0" borderId="8" xfId="0" applyFont="1" applyBorder="1" applyAlignment="1">
      <alignment horizontal="center" vertical="distributed"/>
    </xf>
    <xf numFmtId="0" fontId="27" fillId="0" borderId="10" xfId="0" applyFont="1" applyBorder="1" applyAlignment="1">
      <alignment horizontal="center" vertical="distributed"/>
    </xf>
  </cellXfs>
  <cellStyles count="27">
    <cellStyle name="Normal" xfId="0"/>
    <cellStyle name="Comma" xfId="15"/>
    <cellStyle name="Comma [0]" xfId="16"/>
    <cellStyle name="Comma_Page15" xfId="17"/>
    <cellStyle name="Comma_Page16 (new)" xfId="18"/>
    <cellStyle name="Comma_Page4 (as at Nov)" xfId="19"/>
    <cellStyle name="Currency" xfId="20"/>
    <cellStyle name="Currency [0]" xfId="21"/>
    <cellStyle name="Euro" xfId="22"/>
    <cellStyle name="Followed Hyperlink" xfId="23"/>
    <cellStyle name="Hyperlink" xfId="24"/>
    <cellStyle name="Normal_all in one" xfId="25"/>
    <cellStyle name="Normal_Page1-1" xfId="26"/>
    <cellStyle name="Normal_Page15" xfId="27"/>
    <cellStyle name="Normal_Page16 (new)" xfId="28"/>
    <cellStyle name="Normal_Page4 (as at Nov)" xfId="29"/>
    <cellStyle name="Normal_Sheet1" xfId="30"/>
    <cellStyle name="Normal_Sheet1_1" xfId="31"/>
    <cellStyle name="Percent" xfId="32"/>
    <cellStyle name="一般_CE-0004" xfId="33"/>
    <cellStyle name="一般_CE-0016" xfId="34"/>
    <cellStyle name="一般_Ce-derivatives" xfId="35"/>
    <cellStyle name="千分位[0]_CE-0004" xfId="36"/>
    <cellStyle name="千分位_CE-0004" xfId="37"/>
    <cellStyle name="千分位_CE-0016" xfId="38"/>
    <cellStyle name="貨幣 [0]_CE-0004" xfId="39"/>
    <cellStyle name="貨幣_CE-0004" xfId="4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57150</xdr:rowOff>
    </xdr:from>
    <xdr:to>
      <xdr:col>2</xdr:col>
      <xdr:colOff>123825</xdr:colOff>
      <xdr:row>0</xdr:row>
      <xdr:rowOff>781050</xdr:rowOff>
    </xdr:to>
    <xdr:pic>
      <xdr:nvPicPr>
        <xdr:cNvPr id="1" name="Picture 5"/>
        <xdr:cNvPicPr preferRelativeResize="1">
          <a:picLocks noChangeAspect="1"/>
        </xdr:cNvPicPr>
      </xdr:nvPicPr>
      <xdr:blipFill>
        <a:blip r:embed="rId1"/>
        <a:stretch>
          <a:fillRect/>
        </a:stretch>
      </xdr:blipFill>
      <xdr:spPr>
        <a:xfrm>
          <a:off x="114300" y="57150"/>
          <a:ext cx="1409700"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7</xdr:row>
      <xdr:rowOff>0</xdr:rowOff>
    </xdr:from>
    <xdr:to>
      <xdr:col>1</xdr:col>
      <xdr:colOff>914400</xdr:colOff>
      <xdr:row>7</xdr:row>
      <xdr:rowOff>228600</xdr:rowOff>
    </xdr:to>
    <xdr:pic>
      <xdr:nvPicPr>
        <xdr:cNvPr id="1" name="Picture 1" hidden="1"/>
        <xdr:cNvPicPr preferRelativeResize="1">
          <a:picLocks noChangeAspect="1"/>
        </xdr:cNvPicPr>
      </xdr:nvPicPr>
      <xdr:blipFill>
        <a:blip r:embed="rId1"/>
        <a:stretch>
          <a:fillRect/>
        </a:stretch>
      </xdr:blipFill>
      <xdr:spPr>
        <a:xfrm>
          <a:off x="781050" y="1495425"/>
          <a:ext cx="914400" cy="228600"/>
        </a:xfrm>
        <a:prstGeom prst="rect">
          <a:avLst/>
        </a:prstGeom>
        <a:noFill/>
        <a:ln w="9525" cmpd="sng">
          <a:noFill/>
        </a:ln>
      </xdr:spPr>
    </xdr:pic>
    <xdr:clientData/>
  </xdr:twoCellAnchor>
  <xdr:twoCellAnchor editAs="oneCell">
    <xdr:from>
      <xdr:col>2</xdr:col>
      <xdr:colOff>0</xdr:colOff>
      <xdr:row>7</xdr:row>
      <xdr:rowOff>0</xdr:rowOff>
    </xdr:from>
    <xdr:to>
      <xdr:col>2</xdr:col>
      <xdr:colOff>914400</xdr:colOff>
      <xdr:row>7</xdr:row>
      <xdr:rowOff>228600</xdr:rowOff>
    </xdr:to>
    <xdr:pic>
      <xdr:nvPicPr>
        <xdr:cNvPr id="2" name="Picture 2" hidden="1"/>
        <xdr:cNvPicPr preferRelativeResize="1">
          <a:picLocks noChangeAspect="1"/>
        </xdr:cNvPicPr>
      </xdr:nvPicPr>
      <xdr:blipFill>
        <a:blip r:embed="rId1"/>
        <a:stretch>
          <a:fillRect/>
        </a:stretch>
      </xdr:blipFill>
      <xdr:spPr>
        <a:xfrm>
          <a:off x="3914775" y="1495425"/>
          <a:ext cx="914400" cy="228600"/>
        </a:xfrm>
        <a:prstGeom prst="rect">
          <a:avLst/>
        </a:prstGeom>
        <a:noFill/>
        <a:ln w="9525" cmpd="sng">
          <a:noFill/>
        </a:ln>
      </xdr:spPr>
    </xdr:pic>
    <xdr:clientData/>
  </xdr:twoCellAnchor>
  <xdr:twoCellAnchor editAs="oneCell">
    <xdr:from>
      <xdr:col>2</xdr:col>
      <xdr:colOff>0</xdr:colOff>
      <xdr:row>7</xdr:row>
      <xdr:rowOff>0</xdr:rowOff>
    </xdr:from>
    <xdr:to>
      <xdr:col>2</xdr:col>
      <xdr:colOff>914400</xdr:colOff>
      <xdr:row>7</xdr:row>
      <xdr:rowOff>228600</xdr:rowOff>
    </xdr:to>
    <xdr:pic>
      <xdr:nvPicPr>
        <xdr:cNvPr id="3" name="Picture 3" hidden="1"/>
        <xdr:cNvPicPr preferRelativeResize="1">
          <a:picLocks noChangeAspect="1"/>
        </xdr:cNvPicPr>
      </xdr:nvPicPr>
      <xdr:blipFill>
        <a:blip r:embed="rId1"/>
        <a:stretch>
          <a:fillRect/>
        </a:stretch>
      </xdr:blipFill>
      <xdr:spPr>
        <a:xfrm>
          <a:off x="3914775" y="1495425"/>
          <a:ext cx="914400" cy="228600"/>
        </a:xfrm>
        <a:prstGeom prst="rect">
          <a:avLst/>
        </a:prstGeom>
        <a:noFill/>
        <a:ln w="9525" cmpd="sng">
          <a:noFill/>
        </a:ln>
      </xdr:spPr>
    </xdr:pic>
    <xdr:clientData/>
  </xdr:twoCellAnchor>
  <xdr:twoCellAnchor editAs="oneCell">
    <xdr:from>
      <xdr:col>2</xdr:col>
      <xdr:colOff>0</xdr:colOff>
      <xdr:row>7</xdr:row>
      <xdr:rowOff>0</xdr:rowOff>
    </xdr:from>
    <xdr:to>
      <xdr:col>2</xdr:col>
      <xdr:colOff>914400</xdr:colOff>
      <xdr:row>7</xdr:row>
      <xdr:rowOff>228600</xdr:rowOff>
    </xdr:to>
    <xdr:pic>
      <xdr:nvPicPr>
        <xdr:cNvPr id="4" name="Picture 4" hidden="1"/>
        <xdr:cNvPicPr preferRelativeResize="1">
          <a:picLocks noChangeAspect="1"/>
        </xdr:cNvPicPr>
      </xdr:nvPicPr>
      <xdr:blipFill>
        <a:blip r:embed="rId1"/>
        <a:stretch>
          <a:fillRect/>
        </a:stretch>
      </xdr:blipFill>
      <xdr:spPr>
        <a:xfrm>
          <a:off x="3914775" y="1495425"/>
          <a:ext cx="914400" cy="228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N30"/>
  <sheetViews>
    <sheetView tabSelected="1" workbookViewId="0" topLeftCell="A1">
      <selection activeCell="A1" sqref="A1"/>
    </sheetView>
  </sheetViews>
  <sheetFormatPr defaultColWidth="9.00390625" defaultRowHeight="16.5"/>
  <cols>
    <col min="1" max="1" width="10.50390625" style="15" customWidth="1"/>
    <col min="2" max="2" width="7.875" style="15" customWidth="1"/>
    <col min="3" max="3" width="13.125" style="15" customWidth="1"/>
    <col min="4" max="4" width="13.625" style="15" customWidth="1"/>
    <col min="5" max="5" width="3.50390625" style="15" customWidth="1"/>
    <col min="6" max="6" width="11.75390625" style="15" customWidth="1"/>
    <col min="7" max="7" width="3.00390625" style="15" customWidth="1"/>
    <col min="8" max="8" width="15.375" style="15" customWidth="1"/>
    <col min="9" max="9" width="17.25390625" style="15" customWidth="1"/>
    <col min="10" max="10" width="10.125" style="15" customWidth="1"/>
    <col min="11" max="11" width="11.50390625" style="15" customWidth="1"/>
    <col min="12" max="12" width="3.125" style="15" customWidth="1"/>
    <col min="13" max="13" width="10.125" style="15" customWidth="1"/>
    <col min="14" max="16384" width="9.00390625" style="15" customWidth="1"/>
  </cols>
  <sheetData>
    <row r="1" ht="61.5" customHeight="1"/>
    <row r="2" spans="2:14" ht="21.75" customHeight="1">
      <c r="B2" s="16"/>
      <c r="C2" s="17"/>
      <c r="D2" s="18"/>
      <c r="E2" s="19"/>
      <c r="F2" s="19"/>
      <c r="G2" s="19"/>
      <c r="H2" s="19"/>
      <c r="I2" s="20"/>
      <c r="J2" s="20"/>
      <c r="K2" s="20"/>
      <c r="L2" s="20"/>
      <c r="M2" s="20"/>
      <c r="N2" s="20"/>
    </row>
    <row r="3" spans="2:14" ht="27.75" customHeight="1">
      <c r="B3" s="21"/>
      <c r="C3" s="17"/>
      <c r="D3" s="18" t="s">
        <v>210</v>
      </c>
      <c r="E3" s="19"/>
      <c r="F3" s="19"/>
      <c r="G3" s="19"/>
      <c r="H3" s="19"/>
      <c r="I3" s="20"/>
      <c r="J3" s="20"/>
      <c r="K3" s="20"/>
      <c r="L3" s="20"/>
      <c r="M3" s="20"/>
      <c r="N3" s="20"/>
    </row>
    <row r="4" spans="2:14" ht="20.25" customHeight="1">
      <c r="B4" s="21"/>
      <c r="C4" s="17"/>
      <c r="D4" s="18"/>
      <c r="E4" s="19"/>
      <c r="F4" s="19"/>
      <c r="G4" s="19"/>
      <c r="H4" s="19"/>
      <c r="I4" s="192" t="s">
        <v>42</v>
      </c>
      <c r="J4" s="20"/>
      <c r="K4" s="20"/>
      <c r="L4" s="20"/>
      <c r="M4" s="20"/>
      <c r="N4" s="20"/>
    </row>
    <row r="5" spans="2:14" ht="14.25" customHeight="1">
      <c r="B5" s="21"/>
      <c r="C5" s="20"/>
      <c r="D5" s="20"/>
      <c r="E5" s="20"/>
      <c r="F5" s="20"/>
      <c r="G5" s="20"/>
      <c r="H5" s="20"/>
      <c r="I5" s="185"/>
      <c r="J5" s="20"/>
      <c r="K5" s="20"/>
      <c r="L5" s="20"/>
      <c r="M5" s="20"/>
      <c r="N5" s="20"/>
    </row>
    <row r="6" spans="2:14" ht="24" customHeight="1">
      <c r="B6" s="22" t="s">
        <v>0</v>
      </c>
      <c r="C6" s="23" t="s">
        <v>211</v>
      </c>
      <c r="D6" s="20"/>
      <c r="E6" s="20"/>
      <c r="F6" s="20"/>
      <c r="G6" s="20"/>
      <c r="H6" s="20"/>
      <c r="I6" s="185" t="s">
        <v>192</v>
      </c>
      <c r="J6" s="20"/>
      <c r="K6" s="20"/>
      <c r="L6" s="20"/>
      <c r="M6" s="20"/>
      <c r="N6" s="20"/>
    </row>
    <row r="7" spans="2:14" ht="21.75" customHeight="1">
      <c r="B7" s="21"/>
      <c r="D7" s="20"/>
      <c r="E7" s="20"/>
      <c r="F7" s="20"/>
      <c r="G7" s="20"/>
      <c r="H7" s="20"/>
      <c r="I7" s="20"/>
      <c r="J7" s="20"/>
      <c r="K7" s="20"/>
      <c r="L7" s="20"/>
      <c r="M7" s="20"/>
      <c r="N7" s="20"/>
    </row>
    <row r="8" spans="2:14" ht="25.5">
      <c r="B8" s="22" t="s">
        <v>1</v>
      </c>
      <c r="C8" s="28" t="s">
        <v>2</v>
      </c>
      <c r="D8" s="24"/>
      <c r="E8" s="25"/>
      <c r="F8" s="25"/>
      <c r="G8" s="25"/>
      <c r="H8" s="26"/>
      <c r="I8" s="185" t="s">
        <v>193</v>
      </c>
      <c r="J8" s="25"/>
      <c r="K8" s="27"/>
      <c r="L8" s="20"/>
      <c r="M8" s="20"/>
      <c r="N8" s="20"/>
    </row>
    <row r="9" spans="2:14" ht="23.25">
      <c r="B9" s="22"/>
      <c r="D9" s="24"/>
      <c r="E9" s="25"/>
      <c r="F9" s="25"/>
      <c r="G9" s="25"/>
      <c r="H9" s="26"/>
      <c r="I9" s="25"/>
      <c r="J9" s="25"/>
      <c r="K9" s="27"/>
      <c r="L9" s="20"/>
      <c r="M9" s="20"/>
      <c r="N9" s="20"/>
    </row>
    <row r="10" spans="2:14" ht="25.5">
      <c r="B10" s="22" t="s">
        <v>3</v>
      </c>
      <c r="C10" s="28" t="s">
        <v>41</v>
      </c>
      <c r="D10" s="29"/>
      <c r="E10" s="25"/>
      <c r="F10" s="30"/>
      <c r="G10" s="25"/>
      <c r="H10" s="26"/>
      <c r="I10" s="185" t="s">
        <v>194</v>
      </c>
      <c r="J10" s="16"/>
      <c r="K10" s="31"/>
      <c r="L10" s="32"/>
      <c r="M10" s="33"/>
      <c r="N10" s="20"/>
    </row>
    <row r="11" spans="2:14" ht="23.25">
      <c r="B11" s="22"/>
      <c r="D11" s="34"/>
      <c r="E11" s="35"/>
      <c r="F11" s="30"/>
      <c r="G11" s="25"/>
      <c r="H11" s="25"/>
      <c r="I11" s="25"/>
      <c r="J11" s="36"/>
      <c r="K11" s="31"/>
      <c r="L11" s="32"/>
      <c r="M11" s="32"/>
      <c r="N11" s="20"/>
    </row>
    <row r="12" spans="2:14" ht="25.5">
      <c r="B12" s="22" t="s">
        <v>4</v>
      </c>
      <c r="C12" s="28" t="s">
        <v>5</v>
      </c>
      <c r="D12" s="37"/>
      <c r="E12" s="25"/>
      <c r="F12" s="38"/>
      <c r="G12" s="25"/>
      <c r="H12" s="25"/>
      <c r="I12" s="185" t="s">
        <v>195</v>
      </c>
      <c r="J12" s="39"/>
      <c r="K12" s="40"/>
      <c r="L12" s="32"/>
      <c r="M12" s="32"/>
      <c r="N12" s="20"/>
    </row>
    <row r="13" spans="2:14" s="43" customFormat="1" ht="23.25">
      <c r="B13" s="22"/>
      <c r="D13" s="41"/>
      <c r="E13" s="25"/>
      <c r="F13" s="35"/>
      <c r="G13" s="35"/>
      <c r="H13" s="25"/>
      <c r="I13" s="25"/>
      <c r="J13" s="25"/>
      <c r="K13" s="33"/>
      <c r="L13" s="32"/>
      <c r="M13" s="32"/>
      <c r="N13" s="42"/>
    </row>
    <row r="14" spans="2:14" ht="37.5" customHeight="1">
      <c r="B14" s="32"/>
      <c r="C14" s="545"/>
      <c r="D14" s="546"/>
      <c r="E14" s="546"/>
      <c r="F14" s="546"/>
      <c r="G14" s="546"/>
      <c r="H14" s="546"/>
      <c r="I14" s="546"/>
      <c r="J14" s="47"/>
      <c r="K14" s="49"/>
      <c r="L14" s="45"/>
      <c r="M14" s="48"/>
      <c r="N14" s="20"/>
    </row>
    <row r="15" spans="2:14" ht="16.5">
      <c r="B15" s="31"/>
      <c r="C15" s="32"/>
      <c r="D15" s="46"/>
      <c r="E15" s="32"/>
      <c r="F15" s="31"/>
      <c r="G15" s="32"/>
      <c r="H15" s="33"/>
      <c r="I15" s="32"/>
      <c r="J15" s="47"/>
      <c r="K15" s="31"/>
      <c r="L15" s="32"/>
      <c r="M15" s="33"/>
      <c r="N15" s="20"/>
    </row>
    <row r="16" spans="2:14" ht="16.5">
      <c r="B16" s="32"/>
      <c r="C16" s="32"/>
      <c r="D16" s="46"/>
      <c r="E16" s="32"/>
      <c r="F16" s="50"/>
      <c r="G16" s="32"/>
      <c r="H16" s="32"/>
      <c r="I16" s="32"/>
      <c r="J16" s="47"/>
      <c r="K16" s="32"/>
      <c r="L16" s="32"/>
      <c r="M16" s="32"/>
      <c r="N16" s="20"/>
    </row>
    <row r="17" spans="2:14" ht="16.5">
      <c r="B17" s="32"/>
      <c r="C17" s="32"/>
      <c r="D17" s="47"/>
      <c r="E17" s="32"/>
      <c r="F17" s="50"/>
      <c r="G17" s="32"/>
      <c r="H17" s="48"/>
      <c r="I17" s="32"/>
      <c r="J17" s="47"/>
      <c r="K17" s="50"/>
      <c r="L17" s="32"/>
      <c r="M17" s="48"/>
      <c r="N17" s="20"/>
    </row>
    <row r="18" spans="2:14" ht="16.5">
      <c r="B18" s="32"/>
      <c r="C18" s="32"/>
      <c r="D18" s="46"/>
      <c r="E18" s="32"/>
      <c r="F18" s="31"/>
      <c r="G18" s="32"/>
      <c r="H18" s="33"/>
      <c r="I18" s="32"/>
      <c r="J18" s="47"/>
      <c r="K18" s="31"/>
      <c r="L18" s="32"/>
      <c r="M18" s="33"/>
      <c r="N18" s="20"/>
    </row>
    <row r="19" spans="2:14" ht="16.5">
      <c r="B19" s="32"/>
      <c r="C19" s="32"/>
      <c r="D19" s="46"/>
      <c r="E19" s="32"/>
      <c r="F19" s="32"/>
      <c r="G19" s="32"/>
      <c r="H19" s="32"/>
      <c r="I19" s="32"/>
      <c r="J19" s="47"/>
      <c r="K19" s="32"/>
      <c r="L19" s="32"/>
      <c r="M19" s="32"/>
      <c r="N19" s="20"/>
    </row>
    <row r="20" spans="2:14" ht="16.5">
      <c r="B20" s="32"/>
      <c r="C20" s="32"/>
      <c r="D20" s="47"/>
      <c r="E20" s="32"/>
      <c r="F20" s="50"/>
      <c r="G20" s="32"/>
      <c r="H20" s="48"/>
      <c r="I20" s="32"/>
      <c r="J20" s="47"/>
      <c r="K20" s="50"/>
      <c r="L20" s="32"/>
      <c r="M20" s="48"/>
      <c r="N20" s="20"/>
    </row>
    <row r="21" spans="2:14" ht="16.5">
      <c r="B21" s="32"/>
      <c r="C21" s="32"/>
      <c r="D21" s="46"/>
      <c r="E21" s="32"/>
      <c r="F21" s="31"/>
      <c r="G21" s="32"/>
      <c r="H21" s="33"/>
      <c r="I21" s="32"/>
      <c r="J21" s="47"/>
      <c r="K21" s="31"/>
      <c r="L21" s="32"/>
      <c r="M21" s="33"/>
      <c r="N21" s="20"/>
    </row>
    <row r="22" spans="2:14" ht="16.5">
      <c r="B22" s="32"/>
      <c r="C22" s="45"/>
      <c r="D22" s="46"/>
      <c r="E22" s="32"/>
      <c r="F22" s="32"/>
      <c r="G22" s="32"/>
      <c r="H22" s="32"/>
      <c r="I22" s="32"/>
      <c r="J22" s="47"/>
      <c r="K22" s="45"/>
      <c r="L22" s="45"/>
      <c r="M22" s="32"/>
      <c r="N22" s="20"/>
    </row>
    <row r="23" spans="2:14" ht="16.5">
      <c r="B23" s="32"/>
      <c r="C23" s="45"/>
      <c r="D23" s="51"/>
      <c r="E23" s="32"/>
      <c r="F23" s="52"/>
      <c r="G23" s="52"/>
      <c r="H23" s="48"/>
      <c r="I23" s="32"/>
      <c r="J23" s="47"/>
      <c r="K23" s="49"/>
      <c r="L23" s="45"/>
      <c r="M23" s="48"/>
      <c r="N23" s="20"/>
    </row>
    <row r="24" spans="2:14" ht="16.5">
      <c r="B24" s="32"/>
      <c r="C24" s="32"/>
      <c r="D24" s="46"/>
      <c r="E24" s="32"/>
      <c r="F24" s="31"/>
      <c r="G24" s="32"/>
      <c r="H24" s="33"/>
      <c r="I24" s="32"/>
      <c r="J24" s="47"/>
      <c r="K24" s="31"/>
      <c r="L24" s="32"/>
      <c r="M24" s="33"/>
      <c r="N24" s="20"/>
    </row>
    <row r="25" spans="2:14" ht="16.5">
      <c r="B25" s="32"/>
      <c r="C25" s="45"/>
      <c r="D25" s="53"/>
      <c r="E25" s="32"/>
      <c r="F25" s="544"/>
      <c r="G25" s="544"/>
      <c r="H25" s="32"/>
      <c r="I25" s="32"/>
      <c r="J25" s="47"/>
      <c r="K25" s="54"/>
      <c r="L25" s="54"/>
      <c r="M25" s="32"/>
      <c r="N25" s="20"/>
    </row>
    <row r="26" spans="2:14" ht="16.5">
      <c r="B26" s="32"/>
      <c r="C26" s="32"/>
      <c r="D26" s="47"/>
      <c r="E26" s="32"/>
      <c r="F26" s="44"/>
      <c r="G26" s="44"/>
      <c r="H26" s="48"/>
      <c r="I26" s="32"/>
      <c r="J26" s="47"/>
      <c r="K26" s="32"/>
      <c r="L26" s="32"/>
      <c r="M26" s="48"/>
      <c r="N26" s="20"/>
    </row>
    <row r="27" spans="2:14" ht="15.75">
      <c r="B27" s="20"/>
      <c r="C27" s="20"/>
      <c r="D27" s="20"/>
      <c r="E27" s="20"/>
      <c r="F27" s="20"/>
      <c r="G27" s="20"/>
      <c r="H27" s="20"/>
      <c r="I27" s="20"/>
      <c r="J27" s="20"/>
      <c r="K27" s="20"/>
      <c r="L27" s="20"/>
      <c r="M27" s="20"/>
      <c r="N27" s="20"/>
    </row>
    <row r="28" spans="2:14" ht="15.75">
      <c r="B28" s="20"/>
      <c r="C28" s="20"/>
      <c r="D28" s="20"/>
      <c r="E28" s="20"/>
      <c r="F28" s="20"/>
      <c r="G28" s="20"/>
      <c r="H28" s="20"/>
      <c r="I28" s="20"/>
      <c r="J28" s="20"/>
      <c r="K28" s="20"/>
      <c r="L28" s="20"/>
      <c r="M28" s="20"/>
      <c r="N28" s="20"/>
    </row>
    <row r="29" spans="2:14" ht="15.75">
      <c r="B29" s="20"/>
      <c r="C29" s="20"/>
      <c r="D29" s="20"/>
      <c r="E29" s="20"/>
      <c r="F29" s="20"/>
      <c r="G29" s="20"/>
      <c r="H29" s="20"/>
      <c r="I29" s="20"/>
      <c r="J29" s="20"/>
      <c r="K29" s="20"/>
      <c r="L29" s="20"/>
      <c r="M29" s="20"/>
      <c r="N29" s="20"/>
    </row>
    <row r="30" spans="2:14" ht="15.75">
      <c r="B30" s="20"/>
      <c r="C30" s="20"/>
      <c r="D30" s="20"/>
      <c r="E30" s="20"/>
      <c r="F30" s="20"/>
      <c r="G30" s="20"/>
      <c r="H30" s="20"/>
      <c r="I30" s="20"/>
      <c r="J30" s="20"/>
      <c r="K30" s="20"/>
      <c r="L30" s="20"/>
      <c r="M30" s="20"/>
      <c r="N30" s="20"/>
    </row>
  </sheetData>
  <mergeCells count="2">
    <mergeCell ref="F25:G25"/>
    <mergeCell ref="C14:I14"/>
  </mergeCells>
  <printOptions horizontalCentered="1"/>
  <pageMargins left="0.8267716535433072" right="0.7874015748031497" top="0.11811023622047245" bottom="0.31496062992125984" header="0.5118110236220472" footer="0.5118110236220472"/>
  <pageSetup horizontalDpi="600" verticalDpi="600" orientation="landscape" paperSize="9" scale="120" r:id="rId2"/>
  <drawing r:id="rId1"/>
</worksheet>
</file>

<file path=xl/worksheets/sheet10.xml><?xml version="1.0" encoding="utf-8"?>
<worksheet xmlns="http://schemas.openxmlformats.org/spreadsheetml/2006/main" xmlns:r="http://schemas.openxmlformats.org/officeDocument/2006/relationships">
  <dimension ref="A1:J33"/>
  <sheetViews>
    <sheetView workbookViewId="0" topLeftCell="A1">
      <selection activeCell="A1" sqref="A1"/>
    </sheetView>
  </sheetViews>
  <sheetFormatPr defaultColWidth="9.00390625" defaultRowHeight="16.5"/>
  <cols>
    <col min="1" max="1" width="19.75390625" style="0" customWidth="1"/>
    <col min="2" max="2" width="3.625" style="0" customWidth="1"/>
    <col min="3" max="3" width="27.125" style="0" customWidth="1"/>
    <col min="4" max="4" width="17.75390625" style="0" customWidth="1"/>
    <col min="5" max="5" width="8.75390625" style="0" customWidth="1"/>
    <col min="8" max="8" width="7.875" style="0" customWidth="1"/>
    <col min="9" max="9" width="6.50390625" style="0" customWidth="1"/>
    <col min="10" max="10" width="18.625" style="0" customWidth="1"/>
  </cols>
  <sheetData>
    <row r="1" spans="1:5" ht="19.5">
      <c r="A1" s="62" t="s">
        <v>257</v>
      </c>
      <c r="B1" s="63"/>
      <c r="C1" s="1"/>
      <c r="D1" s="1"/>
      <c r="E1" s="1"/>
    </row>
    <row r="2" spans="3:5" ht="16.5">
      <c r="C2" s="1"/>
      <c r="D2" s="1"/>
      <c r="E2" s="1"/>
    </row>
    <row r="3" spans="1:5" ht="18.75">
      <c r="A3" s="62"/>
      <c r="B3" s="62"/>
      <c r="C3" s="1"/>
      <c r="D3" s="1"/>
      <c r="E3" s="1"/>
    </row>
    <row r="4" spans="1:5" ht="16.5">
      <c r="A4" s="186" t="s">
        <v>80</v>
      </c>
      <c r="B4" s="186"/>
      <c r="C4" s="8"/>
      <c r="D4" s="8"/>
      <c r="E4" s="8"/>
    </row>
    <row r="5" spans="1:5" ht="27.75" customHeight="1">
      <c r="A5" s="316" t="s">
        <v>12</v>
      </c>
      <c r="B5" s="317"/>
      <c r="C5" s="318" t="s">
        <v>11</v>
      </c>
      <c r="D5" s="567" t="s">
        <v>110</v>
      </c>
      <c r="E5" s="568"/>
    </row>
    <row r="6" spans="1:5" ht="19.5">
      <c r="A6" s="369">
        <v>1</v>
      </c>
      <c r="B6" s="272"/>
      <c r="C6" s="512" t="s">
        <v>13</v>
      </c>
      <c r="D6" s="442">
        <v>116905.5</v>
      </c>
      <c r="E6" s="521"/>
    </row>
    <row r="7" spans="1:5" ht="16.5">
      <c r="A7" s="369">
        <v>2</v>
      </c>
      <c r="B7" s="272"/>
      <c r="C7" s="441" t="s">
        <v>146</v>
      </c>
      <c r="D7" s="442">
        <v>83749.76839855744</v>
      </c>
      <c r="E7" s="518"/>
    </row>
    <row r="8" spans="1:5" ht="16.5">
      <c r="A8" s="369">
        <v>3</v>
      </c>
      <c r="B8" s="272"/>
      <c r="C8" s="441" t="s">
        <v>119</v>
      </c>
      <c r="D8" s="442">
        <v>74825.39207145071</v>
      </c>
      <c r="E8" s="518"/>
    </row>
    <row r="9" spans="1:5" ht="16.5">
      <c r="A9" s="369">
        <v>4</v>
      </c>
      <c r="B9" s="272"/>
      <c r="C9" s="441" t="s">
        <v>16</v>
      </c>
      <c r="D9" s="442">
        <v>72704.88327024196</v>
      </c>
      <c r="E9" s="518"/>
    </row>
    <row r="10" spans="1:5" ht="16.5" customHeight="1">
      <c r="A10" s="369">
        <v>5</v>
      </c>
      <c r="B10" s="272"/>
      <c r="C10" s="513" t="s">
        <v>20</v>
      </c>
      <c r="D10" s="442">
        <v>60996.51879533812</v>
      </c>
      <c r="E10" s="368"/>
    </row>
    <row r="11" spans="1:5" ht="16.5">
      <c r="A11" s="369">
        <v>6</v>
      </c>
      <c r="B11" s="272"/>
      <c r="C11" s="441" t="s">
        <v>38</v>
      </c>
      <c r="D11" s="442">
        <v>57520.35366931232</v>
      </c>
      <c r="E11" s="522" t="s">
        <v>91</v>
      </c>
    </row>
    <row r="12" spans="1:5" ht="18">
      <c r="A12" s="369">
        <v>7</v>
      </c>
      <c r="B12" s="272"/>
      <c r="C12" s="441" t="s">
        <v>19</v>
      </c>
      <c r="D12" s="442">
        <v>44587.98875839853</v>
      </c>
      <c r="E12" s="368"/>
    </row>
    <row r="13" spans="1:5" ht="16.5">
      <c r="A13" s="369">
        <v>8</v>
      </c>
      <c r="B13" s="272"/>
      <c r="C13" s="441" t="s">
        <v>105</v>
      </c>
      <c r="D13" s="442">
        <v>31421.280443797972</v>
      </c>
      <c r="E13" s="518"/>
    </row>
    <row r="14" spans="1:6" ht="18">
      <c r="A14" s="369">
        <v>9</v>
      </c>
      <c r="B14" s="272"/>
      <c r="C14" s="470" t="s">
        <v>226</v>
      </c>
      <c r="D14" s="442">
        <v>30118.728263934056</v>
      </c>
      <c r="E14" s="368"/>
      <c r="F14" s="198"/>
    </row>
    <row r="15" spans="1:5" ht="16.5">
      <c r="A15" s="370">
        <v>10</v>
      </c>
      <c r="B15" s="271"/>
      <c r="C15" s="441" t="s">
        <v>227</v>
      </c>
      <c r="D15" s="443">
        <v>16061.050084128437</v>
      </c>
      <c r="E15" s="518"/>
    </row>
    <row r="16" spans="1:5" ht="27.75" customHeight="1">
      <c r="A16" s="316" t="s">
        <v>118</v>
      </c>
      <c r="B16" s="317"/>
      <c r="C16" s="514"/>
      <c r="D16" s="500"/>
      <c r="E16" s="519"/>
    </row>
    <row r="17" spans="1:5" ht="16.5">
      <c r="A17" s="369">
        <v>15</v>
      </c>
      <c r="B17" s="272"/>
      <c r="C17" s="441" t="s">
        <v>120</v>
      </c>
      <c r="D17" s="292">
        <v>11024.4</v>
      </c>
      <c r="E17" s="518"/>
    </row>
    <row r="18" spans="1:5" ht="16.5">
      <c r="A18" s="369">
        <v>20</v>
      </c>
      <c r="B18" s="272"/>
      <c r="C18" s="441" t="s">
        <v>113</v>
      </c>
      <c r="D18" s="292">
        <v>7569.192040307913</v>
      </c>
      <c r="E18" s="518" t="s">
        <v>91</v>
      </c>
    </row>
    <row r="19" spans="1:5" ht="16.5">
      <c r="A19" s="370">
        <v>38</v>
      </c>
      <c r="B19" s="271"/>
      <c r="C19" s="422" t="s">
        <v>114</v>
      </c>
      <c r="D19" s="367">
        <v>1381.46350954464</v>
      </c>
      <c r="E19" s="520" t="s">
        <v>91</v>
      </c>
    </row>
    <row r="20" spans="1:5" ht="18" customHeight="1">
      <c r="A20" s="130"/>
      <c r="B20" s="130"/>
      <c r="C20" s="190"/>
      <c r="D20" s="191"/>
      <c r="E20" s="2"/>
    </row>
    <row r="21" spans="1:5" ht="16.5" customHeight="1">
      <c r="A21" s="187" t="s">
        <v>262</v>
      </c>
      <c r="B21" s="130"/>
      <c r="C21" s="190"/>
      <c r="D21" s="191"/>
      <c r="E21" s="2"/>
    </row>
    <row r="22" spans="1:5" ht="9" customHeight="1">
      <c r="A22" s="130"/>
      <c r="B22" s="130"/>
      <c r="C22" s="190"/>
      <c r="D22" s="191"/>
      <c r="E22" s="2"/>
    </row>
    <row r="23" spans="1:10" ht="15.75" customHeight="1">
      <c r="A23" s="187" t="s">
        <v>290</v>
      </c>
      <c r="B23" s="187"/>
      <c r="J23" s="127"/>
    </row>
    <row r="24" ht="9" customHeight="1"/>
    <row r="25" ht="15.75" customHeight="1">
      <c r="A25" s="9" t="s">
        <v>308</v>
      </c>
    </row>
    <row r="26" ht="9" customHeight="1"/>
    <row r="27" spans="1:5" ht="16.5" customHeight="1">
      <c r="A27" s="9" t="s">
        <v>299</v>
      </c>
      <c r="B27" s="130"/>
      <c r="C27" s="190"/>
      <c r="D27" s="191"/>
      <c r="E27" s="2"/>
    </row>
    <row r="28" spans="1:5" ht="9" customHeight="1">
      <c r="A28" s="130"/>
      <c r="B28" s="130"/>
      <c r="C28" s="190"/>
      <c r="D28" s="191"/>
      <c r="E28" s="2"/>
    </row>
    <row r="29" spans="1:5" ht="16.5" customHeight="1">
      <c r="A29" s="9" t="s">
        <v>286</v>
      </c>
      <c r="B29" s="130"/>
      <c r="C29" s="190"/>
      <c r="D29" s="191"/>
      <c r="E29" s="2"/>
    </row>
    <row r="30" spans="1:5" ht="9" customHeight="1">
      <c r="A30" s="130"/>
      <c r="B30" s="130"/>
      <c r="C30" s="190"/>
      <c r="D30" s="191"/>
      <c r="E30" s="2"/>
    </row>
    <row r="31" spans="1:5" ht="16.5">
      <c r="A31" s="187" t="s">
        <v>39</v>
      </c>
      <c r="B31" s="187"/>
      <c r="C31" s="9"/>
      <c r="D31" s="9"/>
      <c r="E31" s="9"/>
    </row>
    <row r="32" spans="1:5" ht="9" customHeight="1">
      <c r="A32" s="187"/>
      <c r="B32" s="187"/>
      <c r="C32" s="9"/>
      <c r="D32" s="9"/>
      <c r="E32" s="9"/>
    </row>
    <row r="33" spans="1:4" ht="16.5">
      <c r="A33" s="9" t="s">
        <v>40</v>
      </c>
      <c r="B33" s="9"/>
      <c r="C33" s="9"/>
      <c r="D33" s="1"/>
    </row>
  </sheetData>
  <mergeCells count="1">
    <mergeCell ref="D5:E5"/>
  </mergeCells>
  <printOptions/>
  <pageMargins left="0.94488188976378" right="0" top="0.393700787401575" bottom="0.196850393700787" header="0.511811023622047" footer="0.1"/>
  <pageSetup firstPageNumber="9" useFirstPageNumber="1" horizontalDpi="600" verticalDpi="600" orientation="landscape" paperSize="9" r:id="rId1"/>
  <headerFooter alignWithMargins="0">
    <oddFooter>&amp;R&amp;10頁 &amp;P</oddFooter>
  </headerFooter>
</worksheet>
</file>

<file path=xl/worksheets/sheet11.xml><?xml version="1.0" encoding="utf-8"?>
<worksheet xmlns="http://schemas.openxmlformats.org/spreadsheetml/2006/main" xmlns:r="http://schemas.openxmlformats.org/officeDocument/2006/relationships">
  <dimension ref="A1:O31"/>
  <sheetViews>
    <sheetView workbookViewId="0" topLeftCell="A1">
      <selection activeCell="A1" sqref="A1"/>
    </sheetView>
  </sheetViews>
  <sheetFormatPr defaultColWidth="7.375" defaultRowHeight="16.5"/>
  <cols>
    <col min="1" max="1" width="2.875" style="92" customWidth="1"/>
    <col min="2" max="2" width="24.875" style="92" customWidth="1"/>
    <col min="3" max="3" width="2.25390625" style="92" customWidth="1"/>
    <col min="4" max="4" width="1.00390625" style="91" customWidth="1"/>
    <col min="5" max="5" width="6.50390625" style="92" customWidth="1"/>
    <col min="6" max="6" width="0.74609375" style="92" customWidth="1"/>
    <col min="7" max="7" width="18.625" style="92" customWidth="1"/>
    <col min="8" max="8" width="2.875" style="92" customWidth="1"/>
    <col min="9" max="9" width="2.00390625" style="92" customWidth="1"/>
    <col min="10" max="10" width="6.75390625" style="92" customWidth="1"/>
    <col min="11" max="11" width="1.00390625" style="92" customWidth="1"/>
    <col min="12" max="12" width="18.75390625" style="92" customWidth="1"/>
    <col min="13" max="13" width="2.125" style="92" customWidth="1"/>
    <col min="14" max="14" width="13.375" style="92" customWidth="1"/>
    <col min="15" max="15" width="1.37890625" style="92" customWidth="1"/>
    <col min="16" max="16384" width="7.375" style="92" customWidth="1"/>
  </cols>
  <sheetData>
    <row r="1" spans="1:15" ht="19.5">
      <c r="A1" s="93"/>
      <c r="B1" s="245" t="s">
        <v>306</v>
      </c>
      <c r="C1" s="86"/>
      <c r="D1" s="87"/>
      <c r="E1" s="88"/>
      <c r="F1" s="88"/>
      <c r="G1" s="88"/>
      <c r="H1" s="89"/>
      <c r="I1" s="88"/>
      <c r="J1" s="89"/>
      <c r="K1" s="88"/>
      <c r="L1" s="89"/>
      <c r="M1" s="88"/>
      <c r="N1" s="90"/>
      <c r="O1" s="88"/>
    </row>
    <row r="2" spans="1:15" ht="18.75">
      <c r="A2" s="94"/>
      <c r="B2" s="85"/>
      <c r="C2" s="86"/>
      <c r="D2" s="87"/>
      <c r="E2" s="88"/>
      <c r="F2" s="88"/>
      <c r="G2" s="88"/>
      <c r="H2" s="89"/>
      <c r="I2" s="88"/>
      <c r="J2" s="89"/>
      <c r="K2" s="88"/>
      <c r="L2" s="89"/>
      <c r="M2" s="88"/>
      <c r="N2" s="90"/>
      <c r="O2" s="88"/>
    </row>
    <row r="3" spans="2:15" ht="7.5" customHeight="1">
      <c r="B3" s="95"/>
      <c r="C3" s="96"/>
      <c r="D3" s="87"/>
      <c r="E3" s="97"/>
      <c r="F3" s="97"/>
      <c r="G3" s="97"/>
      <c r="I3" s="97"/>
      <c r="K3" s="97"/>
      <c r="M3" s="97"/>
      <c r="N3" s="90"/>
      <c r="O3" s="97"/>
    </row>
    <row r="4" spans="2:14" ht="14.25">
      <c r="B4" s="98" t="s">
        <v>49</v>
      </c>
      <c r="C4" s="99"/>
      <c r="E4" s="91"/>
      <c r="F4" s="91"/>
      <c r="G4" s="91"/>
      <c r="H4" s="91"/>
      <c r="I4" s="91"/>
      <c r="J4" s="91"/>
      <c r="K4" s="91"/>
      <c r="L4" s="91"/>
      <c r="M4" s="91"/>
      <c r="N4" s="91"/>
    </row>
    <row r="5" spans="2:15" ht="4.5" customHeight="1">
      <c r="B5" s="91"/>
      <c r="C5" s="91"/>
      <c r="E5" s="110"/>
      <c r="F5" s="91"/>
      <c r="G5" s="91"/>
      <c r="H5" s="91"/>
      <c r="I5" s="91"/>
      <c r="J5" s="91"/>
      <c r="K5" s="91"/>
      <c r="L5" s="91"/>
      <c r="M5" s="91"/>
      <c r="N5" s="110"/>
      <c r="O5" s="109"/>
    </row>
    <row r="6" spans="2:15" ht="27" customHeight="1">
      <c r="B6" s="302" t="s">
        <v>11</v>
      </c>
      <c r="C6" s="283"/>
      <c r="D6" s="284"/>
      <c r="E6" s="303" t="s">
        <v>12</v>
      </c>
      <c r="F6" s="285"/>
      <c r="G6" s="315" t="s">
        <v>258</v>
      </c>
      <c r="H6" s="286"/>
      <c r="I6" s="285"/>
      <c r="J6" s="303" t="s">
        <v>12</v>
      </c>
      <c r="K6" s="285"/>
      <c r="L6" s="315" t="s">
        <v>228</v>
      </c>
      <c r="M6" s="286"/>
      <c r="N6" s="314" t="s">
        <v>121</v>
      </c>
      <c r="O6" s="287"/>
    </row>
    <row r="7" spans="1:15" ht="16.5">
      <c r="A7" s="102"/>
      <c r="B7" s="296" t="s">
        <v>13</v>
      </c>
      <c r="C7" s="304"/>
      <c r="D7" s="288"/>
      <c r="E7" s="289">
        <v>1</v>
      </c>
      <c r="F7" s="290"/>
      <c r="G7" s="292">
        <v>15525286.7</v>
      </c>
      <c r="H7" s="291"/>
      <c r="I7" s="288"/>
      <c r="J7" s="320">
        <v>1</v>
      </c>
      <c r="K7" s="290"/>
      <c r="L7" s="292">
        <v>15421167.9</v>
      </c>
      <c r="M7" s="291"/>
      <c r="N7" s="351">
        <f>(G7-L7)/L7*100</f>
        <v>0.6751680590936233</v>
      </c>
      <c r="O7" s="291"/>
    </row>
    <row r="8" spans="1:15" ht="16.5">
      <c r="A8" s="102"/>
      <c r="B8" s="296" t="s">
        <v>15</v>
      </c>
      <c r="C8" s="304"/>
      <c r="D8" s="293"/>
      <c r="E8" s="289">
        <v>2</v>
      </c>
      <c r="F8" s="290"/>
      <c r="G8" s="292">
        <v>4523507.897137706</v>
      </c>
      <c r="H8" s="295"/>
      <c r="I8" s="293"/>
      <c r="J8" s="321">
        <v>2</v>
      </c>
      <c r="K8" s="294"/>
      <c r="L8" s="292">
        <v>4614068.8</v>
      </c>
      <c r="M8" s="295"/>
      <c r="N8" s="351">
        <f>(G8-L8)/L8*100</f>
        <v>-1.9627124515848928</v>
      </c>
      <c r="O8" s="295"/>
    </row>
    <row r="9" spans="1:15" ht="16.5">
      <c r="A9" s="102"/>
      <c r="B9" s="296" t="s">
        <v>14</v>
      </c>
      <c r="C9" s="304"/>
      <c r="D9" s="288"/>
      <c r="E9" s="289">
        <v>3</v>
      </c>
      <c r="F9" s="290"/>
      <c r="G9" s="292">
        <v>4389607.06</v>
      </c>
      <c r="H9" s="291" t="s">
        <v>91</v>
      </c>
      <c r="I9" s="288"/>
      <c r="J9" s="321">
        <v>3</v>
      </c>
      <c r="K9" s="290"/>
      <c r="L9" s="292">
        <v>3865003.6</v>
      </c>
      <c r="M9" s="291"/>
      <c r="N9" s="351">
        <f>(G9-L9)/L9*100</f>
        <v>13.573168728743216</v>
      </c>
      <c r="O9" s="291"/>
    </row>
    <row r="10" spans="1:15" ht="16.5">
      <c r="A10" s="102"/>
      <c r="B10" s="296" t="s">
        <v>17</v>
      </c>
      <c r="C10" s="304"/>
      <c r="D10" s="288"/>
      <c r="E10" s="289">
        <v>4</v>
      </c>
      <c r="F10" s="290"/>
      <c r="G10" s="292">
        <v>4283004.550124762</v>
      </c>
      <c r="H10" s="291"/>
      <c r="I10" s="288"/>
      <c r="J10" s="321">
        <v>5</v>
      </c>
      <c r="K10" s="290"/>
      <c r="L10" s="292">
        <v>3708150.1</v>
      </c>
      <c r="M10" s="291"/>
      <c r="N10" s="351">
        <f aca="true" t="shared" si="0" ref="N10:N16">(G10-L10)/L10*100</f>
        <v>15.50245903273337</v>
      </c>
      <c r="O10" s="291"/>
    </row>
    <row r="11" spans="1:15" s="104" customFormat="1" ht="16.5">
      <c r="A11" s="117"/>
      <c r="B11" s="471" t="s">
        <v>16</v>
      </c>
      <c r="C11" s="305"/>
      <c r="D11" s="288"/>
      <c r="E11" s="289">
        <v>5</v>
      </c>
      <c r="F11" s="290"/>
      <c r="G11" s="292">
        <v>3949107.8324820073</v>
      </c>
      <c r="H11" s="291"/>
      <c r="I11" s="288"/>
      <c r="J11" s="321">
        <v>4</v>
      </c>
      <c r="K11" s="290"/>
      <c r="L11" s="292">
        <v>3794310.3</v>
      </c>
      <c r="M11" s="291"/>
      <c r="N11" s="351">
        <f t="shared" si="0"/>
        <v>4.0797278093467355</v>
      </c>
      <c r="O11" s="291"/>
    </row>
    <row r="12" spans="1:15" s="104" customFormat="1" ht="16.5">
      <c r="A12" s="103"/>
      <c r="B12" s="312" t="s">
        <v>119</v>
      </c>
      <c r="C12" s="305"/>
      <c r="D12" s="288"/>
      <c r="E12" s="289">
        <v>6</v>
      </c>
      <c r="F12" s="290"/>
      <c r="G12" s="292">
        <v>3279430</v>
      </c>
      <c r="H12" s="291"/>
      <c r="I12" s="288"/>
      <c r="J12" s="321">
        <v>14</v>
      </c>
      <c r="K12" s="290"/>
      <c r="L12" s="292">
        <v>917507.5</v>
      </c>
      <c r="M12" s="291"/>
      <c r="N12" s="351">
        <f t="shared" si="0"/>
        <v>257.42814091437947</v>
      </c>
      <c r="O12" s="291"/>
    </row>
    <row r="13" spans="1:15" s="104" customFormat="1" ht="16.5">
      <c r="A13" s="103"/>
      <c r="B13" s="296" t="s">
        <v>20</v>
      </c>
      <c r="C13" s="305"/>
      <c r="D13" s="288"/>
      <c r="E13" s="289">
        <v>7</v>
      </c>
      <c r="F13" s="290"/>
      <c r="G13" s="292">
        <v>2723633.176201608</v>
      </c>
      <c r="H13" s="291"/>
      <c r="I13" s="288"/>
      <c r="J13" s="321">
        <v>6</v>
      </c>
      <c r="K13" s="290"/>
      <c r="L13" s="292">
        <v>1714953.3</v>
      </c>
      <c r="M13" s="291"/>
      <c r="N13" s="351">
        <f t="shared" si="0"/>
        <v>58.81675473038291</v>
      </c>
      <c r="O13" s="291"/>
    </row>
    <row r="14" spans="1:15" s="104" customFormat="1" ht="18.75" customHeight="1">
      <c r="A14" s="105"/>
      <c r="B14" s="296" t="s">
        <v>18</v>
      </c>
      <c r="C14" s="305"/>
      <c r="D14" s="288"/>
      <c r="E14" s="289">
        <v>8</v>
      </c>
      <c r="F14" s="290"/>
      <c r="G14" s="292">
        <v>2085046.6167620725</v>
      </c>
      <c r="H14" s="291"/>
      <c r="I14" s="288"/>
      <c r="J14" s="321">
        <v>8</v>
      </c>
      <c r="K14" s="290"/>
      <c r="L14" s="292">
        <v>1637609.8</v>
      </c>
      <c r="M14" s="297"/>
      <c r="N14" s="351">
        <f>(G14-L14)/L14*100</f>
        <v>27.322553685381735</v>
      </c>
      <c r="O14" s="291"/>
    </row>
    <row r="15" spans="1:15" s="104" customFormat="1" ht="16.5">
      <c r="A15" s="105"/>
      <c r="B15" s="296" t="s">
        <v>19</v>
      </c>
      <c r="C15" s="305"/>
      <c r="D15" s="288"/>
      <c r="E15" s="289">
        <v>9</v>
      </c>
      <c r="F15" s="290"/>
      <c r="G15" s="292">
        <v>1974040.6162464984</v>
      </c>
      <c r="H15" s="291"/>
      <c r="I15" s="288"/>
      <c r="J15" s="321">
        <v>7</v>
      </c>
      <c r="K15" s="290"/>
      <c r="L15" s="292">
        <v>1700708.1</v>
      </c>
      <c r="M15" s="291"/>
      <c r="N15" s="351">
        <f t="shared" si="0"/>
        <v>16.0716889774617</v>
      </c>
      <c r="O15" s="291"/>
    </row>
    <row r="16" spans="1:15" s="104" customFormat="1" ht="16.5">
      <c r="A16" s="105"/>
      <c r="B16" s="296" t="s">
        <v>146</v>
      </c>
      <c r="C16" s="291"/>
      <c r="D16" s="297"/>
      <c r="E16" s="289">
        <v>10</v>
      </c>
      <c r="F16" s="290"/>
      <c r="G16" s="301">
        <v>1800995.0682518713</v>
      </c>
      <c r="H16" s="291"/>
      <c r="I16" s="297"/>
      <c r="J16" s="473">
        <v>9</v>
      </c>
      <c r="K16" s="322"/>
      <c r="L16" s="301">
        <v>1322915.3</v>
      </c>
      <c r="M16" s="291"/>
      <c r="N16" s="351">
        <f t="shared" si="0"/>
        <v>36.1383505241697</v>
      </c>
      <c r="O16" s="291"/>
    </row>
    <row r="17" spans="1:15" s="108" customFormat="1" ht="27" customHeight="1">
      <c r="A17" s="102"/>
      <c r="B17" s="302" t="s">
        <v>118</v>
      </c>
      <c r="C17" s="309"/>
      <c r="D17" s="299"/>
      <c r="E17" s="310"/>
      <c r="F17" s="299"/>
      <c r="G17" s="298"/>
      <c r="H17" s="311"/>
      <c r="I17" s="299"/>
      <c r="J17" s="474"/>
      <c r="K17" s="299"/>
      <c r="L17" s="298"/>
      <c r="M17" s="311"/>
      <c r="N17" s="397"/>
      <c r="O17" s="311"/>
    </row>
    <row r="18" spans="1:15" s="108" customFormat="1" ht="18" customHeight="1">
      <c r="A18" s="102"/>
      <c r="B18" s="312" t="s">
        <v>114</v>
      </c>
      <c r="C18" s="313"/>
      <c r="D18" s="297"/>
      <c r="E18" s="289">
        <v>19</v>
      </c>
      <c r="F18" s="297"/>
      <c r="G18" s="292">
        <v>747795.1844420434</v>
      </c>
      <c r="H18" s="291" t="s">
        <v>91</v>
      </c>
      <c r="I18" s="297"/>
      <c r="J18" s="321">
        <v>19</v>
      </c>
      <c r="K18" s="297"/>
      <c r="L18" s="292">
        <v>594659.4</v>
      </c>
      <c r="M18" s="291"/>
      <c r="N18" s="351">
        <f>(G18-L18)/L18*100</f>
        <v>25.751847938844218</v>
      </c>
      <c r="O18" s="291"/>
    </row>
    <row r="19" spans="1:15" s="108" customFormat="1" ht="18" customHeight="1">
      <c r="A19" s="109"/>
      <c r="B19" s="472" t="s">
        <v>120</v>
      </c>
      <c r="C19" s="313"/>
      <c r="D19" s="297"/>
      <c r="E19" s="289">
        <v>20</v>
      </c>
      <c r="F19" s="297"/>
      <c r="G19" s="292">
        <v>637928.4689189189</v>
      </c>
      <c r="H19" s="376"/>
      <c r="I19" s="297"/>
      <c r="J19" s="321">
        <v>25</v>
      </c>
      <c r="K19" s="297"/>
      <c r="L19" s="292">
        <v>227947.3</v>
      </c>
      <c r="M19" s="291"/>
      <c r="N19" s="351">
        <f>(G19-L19)/L19*100</f>
        <v>179.85787456965662</v>
      </c>
      <c r="O19" s="291"/>
    </row>
    <row r="20" spans="1:15" s="108" customFormat="1" ht="18" customHeight="1">
      <c r="A20" s="102"/>
      <c r="B20" s="306" t="s">
        <v>113</v>
      </c>
      <c r="C20" s="307"/>
      <c r="D20" s="298"/>
      <c r="E20" s="300">
        <v>21</v>
      </c>
      <c r="F20" s="298"/>
      <c r="G20" s="301">
        <v>568684.9810279406</v>
      </c>
      <c r="H20" s="308" t="s">
        <v>91</v>
      </c>
      <c r="I20" s="298"/>
      <c r="J20" s="473">
        <v>20</v>
      </c>
      <c r="K20" s="298"/>
      <c r="L20" s="301">
        <v>384286.4</v>
      </c>
      <c r="M20" s="308"/>
      <c r="N20" s="352">
        <f>(G20-L20)/L20*100</f>
        <v>47.98467523907705</v>
      </c>
      <c r="O20" s="308"/>
    </row>
    <row r="21" spans="1:15" s="104" customFormat="1" ht="15.75">
      <c r="A21" s="109"/>
      <c r="B21" s="113"/>
      <c r="C21" s="101"/>
      <c r="D21" s="110"/>
      <c r="E21" s="114"/>
      <c r="F21" s="101"/>
      <c r="G21" s="101"/>
      <c r="H21" s="109"/>
      <c r="I21" s="109"/>
      <c r="J21" s="111"/>
      <c r="K21" s="109"/>
      <c r="L21" s="109"/>
      <c r="M21" s="109"/>
      <c r="N21" s="112"/>
      <c r="O21" s="109"/>
    </row>
    <row r="22" spans="1:15" s="104" customFormat="1" ht="15.75">
      <c r="A22" s="109"/>
      <c r="B22" s="113" t="s">
        <v>309</v>
      </c>
      <c r="C22" s="101"/>
      <c r="D22" s="110"/>
      <c r="E22" s="114"/>
      <c r="F22" s="101"/>
      <c r="G22" s="101"/>
      <c r="H22" s="109"/>
      <c r="I22" s="109"/>
      <c r="J22" s="111"/>
      <c r="K22" s="109"/>
      <c r="L22" s="109"/>
      <c r="M22" s="109"/>
      <c r="N22" s="112"/>
      <c r="O22" s="109"/>
    </row>
    <row r="23" spans="1:15" s="104" customFormat="1" ht="9" customHeight="1">
      <c r="A23" s="109"/>
      <c r="B23" s="113"/>
      <c r="C23" s="101"/>
      <c r="D23" s="110"/>
      <c r="E23" s="114"/>
      <c r="F23" s="101"/>
      <c r="G23" s="101"/>
      <c r="H23" s="109"/>
      <c r="I23" s="109"/>
      <c r="J23" s="111"/>
      <c r="K23" s="109"/>
      <c r="L23" s="109"/>
      <c r="M23" s="109"/>
      <c r="N23" s="112"/>
      <c r="O23" s="109"/>
    </row>
    <row r="24" spans="1:15" s="104" customFormat="1" ht="15.75">
      <c r="A24" s="109"/>
      <c r="B24" s="4" t="s">
        <v>292</v>
      </c>
      <c r="C24" s="101"/>
      <c r="D24" s="110"/>
      <c r="E24" s="114"/>
      <c r="F24" s="101"/>
      <c r="G24" s="101"/>
      <c r="H24" s="109"/>
      <c r="I24" s="109"/>
      <c r="J24" s="111"/>
      <c r="K24" s="109"/>
      <c r="L24" s="109"/>
      <c r="M24" s="109"/>
      <c r="N24" s="112"/>
      <c r="O24" s="109"/>
    </row>
    <row r="25" spans="1:15" s="104" customFormat="1" ht="9" customHeight="1">
      <c r="A25" s="109"/>
      <c r="B25" s="4"/>
      <c r="C25" s="101"/>
      <c r="D25" s="110"/>
      <c r="E25" s="114"/>
      <c r="F25" s="101"/>
      <c r="G25" s="101"/>
      <c r="H25" s="109"/>
      <c r="I25" s="109"/>
      <c r="J25" s="111"/>
      <c r="K25" s="109"/>
      <c r="L25" s="109"/>
      <c r="M25" s="109"/>
      <c r="N25" s="112"/>
      <c r="O25" s="109"/>
    </row>
    <row r="26" spans="1:15" s="104" customFormat="1" ht="15.75" customHeight="1">
      <c r="A26" s="109"/>
      <c r="B26" s="113" t="s">
        <v>75</v>
      </c>
      <c r="C26" s="101"/>
      <c r="D26" s="110"/>
      <c r="E26" s="114"/>
      <c r="F26" s="101"/>
      <c r="G26" s="101"/>
      <c r="H26" s="109"/>
      <c r="I26" s="109"/>
      <c r="J26" s="111"/>
      <c r="K26" s="109"/>
      <c r="L26" s="109"/>
      <c r="M26" s="109"/>
      <c r="N26" s="112"/>
      <c r="O26" s="109"/>
    </row>
    <row r="27" spans="1:15" s="104" customFormat="1" ht="9" customHeight="1">
      <c r="A27" s="109"/>
      <c r="B27" s="113"/>
      <c r="C27" s="101"/>
      <c r="D27" s="110"/>
      <c r="E27" s="114"/>
      <c r="F27" s="101"/>
      <c r="G27" s="101"/>
      <c r="H27" s="109"/>
      <c r="I27" s="109"/>
      <c r="J27" s="111"/>
      <c r="K27" s="109"/>
      <c r="L27" s="109"/>
      <c r="M27" s="109"/>
      <c r="N27" s="112"/>
      <c r="O27" s="109"/>
    </row>
    <row r="28" spans="1:15" s="104" customFormat="1" ht="15.75" customHeight="1">
      <c r="A28" s="109"/>
      <c r="B28" s="327" t="s">
        <v>276</v>
      </c>
      <c r="C28" s="101"/>
      <c r="D28" s="110"/>
      <c r="E28" s="114"/>
      <c r="F28" s="101"/>
      <c r="G28" s="101"/>
      <c r="H28" s="109"/>
      <c r="I28" s="109"/>
      <c r="J28" s="111"/>
      <c r="K28" s="109"/>
      <c r="L28" s="109"/>
      <c r="M28" s="109"/>
      <c r="N28" s="112"/>
      <c r="O28" s="109"/>
    </row>
    <row r="29" spans="1:15" s="104" customFormat="1" ht="15.75" customHeight="1">
      <c r="A29" s="109"/>
      <c r="B29" s="327" t="s">
        <v>269</v>
      </c>
      <c r="C29" s="101"/>
      <c r="D29" s="110"/>
      <c r="E29" s="114"/>
      <c r="F29" s="101"/>
      <c r="G29" s="101"/>
      <c r="H29" s="109"/>
      <c r="I29" s="109"/>
      <c r="J29" s="111"/>
      <c r="K29" s="109"/>
      <c r="L29" s="109"/>
      <c r="M29" s="109"/>
      <c r="N29" s="112"/>
      <c r="O29" s="109"/>
    </row>
    <row r="30" spans="1:15" s="104" customFormat="1" ht="9" customHeight="1">
      <c r="A30" s="92"/>
      <c r="B30" s="113"/>
      <c r="C30" s="107"/>
      <c r="D30" s="106"/>
      <c r="E30" s="115"/>
      <c r="F30" s="107"/>
      <c r="G30" s="116"/>
      <c r="H30" s="117"/>
      <c r="I30" s="117"/>
      <c r="J30" s="118"/>
      <c r="K30" s="117"/>
      <c r="L30" s="119"/>
      <c r="M30" s="117"/>
      <c r="N30" s="120"/>
      <c r="O30" s="91"/>
    </row>
    <row r="31" spans="1:15" s="104" customFormat="1" ht="15">
      <c r="A31" s="92"/>
      <c r="B31" s="113" t="s">
        <v>268</v>
      </c>
      <c r="D31" s="91"/>
      <c r="E31" s="121"/>
      <c r="F31" s="92"/>
      <c r="G31" s="92"/>
      <c r="H31" s="92"/>
      <c r="I31" s="92"/>
      <c r="J31" s="121"/>
      <c r="K31" s="91"/>
      <c r="L31" s="100"/>
      <c r="M31" s="91"/>
      <c r="N31" s="122"/>
      <c r="O31" s="91"/>
    </row>
  </sheetData>
  <printOptions/>
  <pageMargins left="0.94488188976378" right="0" top="0.590551181102362" bottom="0.196850393700787" header="0.511811023622047" footer="0.1"/>
  <pageSetup firstPageNumber="10" useFirstPageNumber="1" horizontalDpi="600" verticalDpi="600" orientation="landscape" paperSize="9" r:id="rId1"/>
  <headerFooter alignWithMargins="0">
    <oddFooter>&amp;R&amp;10頁 &amp;P</oddFooter>
  </headerFooter>
</worksheet>
</file>

<file path=xl/worksheets/sheet12.xml><?xml version="1.0" encoding="utf-8"?>
<worksheet xmlns="http://schemas.openxmlformats.org/spreadsheetml/2006/main" xmlns:r="http://schemas.openxmlformats.org/officeDocument/2006/relationships">
  <dimension ref="A1:AJ18"/>
  <sheetViews>
    <sheetView workbookViewId="0" topLeftCell="A1">
      <selection activeCell="A1" sqref="A1"/>
    </sheetView>
  </sheetViews>
  <sheetFormatPr defaultColWidth="9.00390625" defaultRowHeight="16.5"/>
  <cols>
    <col min="1" max="1" width="10.25390625" style="1" customWidth="1"/>
    <col min="2" max="2" width="41.125" style="1" customWidth="1"/>
    <col min="3" max="3" width="20.625" style="1" customWidth="1"/>
    <col min="4" max="4" width="12.375" style="1" customWidth="1"/>
    <col min="5" max="5" width="6.75390625" style="1" customWidth="1"/>
    <col min="6" max="6" width="1.875" style="1" customWidth="1"/>
    <col min="7" max="7" width="11.125" style="1" customWidth="1"/>
    <col min="8" max="8" width="6.75390625" style="1" customWidth="1"/>
    <col min="9" max="9" width="6.875" style="1" customWidth="1"/>
    <col min="10" max="16384" width="9.00390625" style="1" customWidth="1"/>
  </cols>
  <sheetData>
    <row r="1" ht="19.5" customHeight="1">
      <c r="A1" s="62" t="s">
        <v>229</v>
      </c>
    </row>
    <row r="2" ht="18.75">
      <c r="A2" s="365" t="s">
        <v>216</v>
      </c>
    </row>
    <row r="3" ht="18.75">
      <c r="A3" s="62"/>
    </row>
    <row r="4" spans="1:4" ht="15.75">
      <c r="A4" s="194" t="s">
        <v>72</v>
      </c>
      <c r="B4" s="8"/>
      <c r="C4" s="8"/>
      <c r="D4" s="8"/>
    </row>
    <row r="5" spans="1:6" s="4" customFormat="1" ht="15.75">
      <c r="A5" s="124"/>
      <c r="B5" s="129"/>
      <c r="C5" s="333"/>
      <c r="D5" s="330"/>
      <c r="F5" s="125"/>
    </row>
    <row r="6" spans="1:6" s="4" customFormat="1" ht="17.25">
      <c r="A6" s="262" t="s">
        <v>12</v>
      </c>
      <c r="B6" s="417" t="s">
        <v>22</v>
      </c>
      <c r="C6" s="536" t="s">
        <v>21</v>
      </c>
      <c r="D6" s="537"/>
      <c r="F6" s="125"/>
    </row>
    <row r="7" spans="1:7" s="4" customFormat="1" ht="12" customHeight="1">
      <c r="A7" s="263"/>
      <c r="B7" s="269"/>
      <c r="C7" s="323"/>
      <c r="D7" s="418"/>
      <c r="E7" s="6"/>
      <c r="F7" s="5"/>
      <c r="G7" s="5"/>
    </row>
    <row r="8" spans="1:7" s="9" customFormat="1" ht="22.5" customHeight="1">
      <c r="A8" s="419">
        <v>1</v>
      </c>
      <c r="B8" s="454" t="s">
        <v>235</v>
      </c>
      <c r="C8" s="411">
        <v>329.2</v>
      </c>
      <c r="D8" s="281"/>
      <c r="E8" s="11"/>
      <c r="F8" s="4"/>
      <c r="G8" s="4"/>
    </row>
    <row r="9" spans="1:7" s="9" customFormat="1" ht="22.5" customHeight="1">
      <c r="A9" s="263">
        <v>2</v>
      </c>
      <c r="B9" s="455" t="s">
        <v>236</v>
      </c>
      <c r="C9" s="411">
        <v>221.1</v>
      </c>
      <c r="D9" s="281"/>
      <c r="E9" s="11"/>
      <c r="F9" s="4"/>
      <c r="G9" s="4"/>
    </row>
    <row r="10" spans="1:7" s="9" customFormat="1" ht="22.5" customHeight="1">
      <c r="A10" s="263">
        <v>3</v>
      </c>
      <c r="B10" s="402" t="s">
        <v>230</v>
      </c>
      <c r="C10" s="411">
        <v>148.5</v>
      </c>
      <c r="D10" s="281"/>
      <c r="E10" s="11"/>
      <c r="F10" s="4"/>
      <c r="G10" s="4"/>
    </row>
    <row r="11" spans="1:7" s="9" customFormat="1" ht="22.5" customHeight="1">
      <c r="A11" s="263">
        <v>4</v>
      </c>
      <c r="B11" s="402" t="s">
        <v>237</v>
      </c>
      <c r="C11" s="411">
        <v>147.9</v>
      </c>
      <c r="D11" s="281"/>
      <c r="E11" s="11"/>
      <c r="F11" s="4"/>
      <c r="G11" s="4"/>
    </row>
    <row r="12" spans="1:7" s="9" customFormat="1" ht="22.5" customHeight="1">
      <c r="A12" s="263">
        <v>5</v>
      </c>
      <c r="B12" s="402" t="s">
        <v>231</v>
      </c>
      <c r="C12" s="411">
        <v>137.4</v>
      </c>
      <c r="D12" s="420"/>
      <c r="E12" s="11"/>
      <c r="F12" s="4"/>
      <c r="G12" s="4"/>
    </row>
    <row r="13" spans="1:36" s="9" customFormat="1" ht="22.5" customHeight="1">
      <c r="A13" s="263">
        <v>6</v>
      </c>
      <c r="B13" s="402" t="s">
        <v>238</v>
      </c>
      <c r="C13" s="411">
        <v>132.7</v>
      </c>
      <c r="D13" s="281"/>
      <c r="E13" s="11"/>
      <c r="F13" s="2"/>
      <c r="G13" s="2"/>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row>
    <row r="14" spans="1:7" s="9" customFormat="1" ht="22.5" customHeight="1">
      <c r="A14" s="263">
        <v>7</v>
      </c>
      <c r="B14" s="402" t="s">
        <v>232</v>
      </c>
      <c r="C14" s="411">
        <v>131.3</v>
      </c>
      <c r="D14" s="281"/>
      <c r="E14" s="11"/>
      <c r="F14" s="4"/>
      <c r="G14" s="4"/>
    </row>
    <row r="15" spans="1:7" s="9" customFormat="1" ht="22.5" customHeight="1">
      <c r="A15" s="263">
        <v>8</v>
      </c>
      <c r="B15" s="402" t="s">
        <v>239</v>
      </c>
      <c r="C15" s="411">
        <v>114.5</v>
      </c>
      <c r="D15" s="281"/>
      <c r="E15" s="11"/>
      <c r="F15" s="7"/>
      <c r="G15" s="7"/>
    </row>
    <row r="16" spans="1:7" s="9" customFormat="1" ht="22.5" customHeight="1">
      <c r="A16" s="263">
        <v>9</v>
      </c>
      <c r="B16" s="402" t="s">
        <v>233</v>
      </c>
      <c r="C16" s="411">
        <v>99.6</v>
      </c>
      <c r="D16" s="281"/>
      <c r="E16" s="11"/>
      <c r="F16" s="4"/>
      <c r="G16" s="4"/>
    </row>
    <row r="17" spans="1:7" s="9" customFormat="1" ht="22.5" customHeight="1">
      <c r="A17" s="264">
        <v>10</v>
      </c>
      <c r="B17" s="403" t="s">
        <v>234</v>
      </c>
      <c r="C17" s="412">
        <v>90.4</v>
      </c>
      <c r="D17" s="278"/>
      <c r="E17" s="11"/>
      <c r="F17" s="7"/>
      <c r="G17" s="7"/>
    </row>
    <row r="18" spans="1:33" s="9" customFormat="1" ht="15.75">
      <c r="A18" s="12"/>
      <c r="B18" s="12"/>
      <c r="C18" s="2"/>
      <c r="D18" s="2"/>
      <c r="E18" s="2"/>
      <c r="F18" s="2"/>
      <c r="G18" s="2"/>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row>
  </sheetData>
  <mergeCells count="1">
    <mergeCell ref="C6:D6"/>
  </mergeCells>
  <printOptions/>
  <pageMargins left="1.14173228346457" right="0" top="0.590551181102362" bottom="0.196850393700787" header="0.511811023622047" footer="0.1"/>
  <pageSetup firstPageNumber="11" useFirstPageNumber="1" horizontalDpi="300" verticalDpi="300" orientation="landscape" paperSize="9" r:id="rId2"/>
  <headerFooter alignWithMargins="0">
    <oddFooter>&amp;R&amp;10頁 &amp;P</oddFooter>
  </headerFooter>
  <drawing r:id="rId1"/>
</worksheet>
</file>

<file path=xl/worksheets/sheet13.xml><?xml version="1.0" encoding="utf-8"?>
<worksheet xmlns="http://schemas.openxmlformats.org/spreadsheetml/2006/main" xmlns:r="http://schemas.openxmlformats.org/officeDocument/2006/relationships">
  <dimension ref="A1:AL21"/>
  <sheetViews>
    <sheetView workbookViewId="0" topLeftCell="A1">
      <selection activeCell="A1" sqref="A1"/>
    </sheetView>
  </sheetViews>
  <sheetFormatPr defaultColWidth="9.00390625" defaultRowHeight="16.5"/>
  <cols>
    <col min="1" max="1" width="10.25390625" style="1" customWidth="1"/>
    <col min="2" max="2" width="32.00390625" style="1" customWidth="1"/>
    <col min="3" max="3" width="19.00390625" style="1" customWidth="1"/>
    <col min="4" max="4" width="19.875" style="1" customWidth="1"/>
    <col min="5" max="5" width="11.00390625" style="1" customWidth="1"/>
    <col min="6" max="6" width="16.25390625" style="1" customWidth="1"/>
    <col min="7" max="7" width="11.00390625" style="1" customWidth="1"/>
    <col min="8" max="8" width="1.875" style="1" customWidth="1"/>
    <col min="9" max="9" width="11.125" style="1" customWidth="1"/>
    <col min="10" max="16384" width="9.00390625" style="1" customWidth="1"/>
  </cols>
  <sheetData>
    <row r="1" ht="19.5" customHeight="1">
      <c r="A1" s="123" t="s">
        <v>197</v>
      </c>
    </row>
    <row r="2" ht="18.75">
      <c r="A2" s="365" t="s">
        <v>216</v>
      </c>
    </row>
    <row r="3" ht="18.75">
      <c r="A3" s="62"/>
    </row>
    <row r="4" spans="1:4" ht="15.75">
      <c r="A4" s="194" t="s">
        <v>72</v>
      </c>
      <c r="B4" s="8"/>
      <c r="C4" s="8"/>
      <c r="D4" s="8"/>
    </row>
    <row r="5" spans="1:8" s="4" customFormat="1" ht="16.5">
      <c r="A5" s="260"/>
      <c r="B5" s="265"/>
      <c r="C5" s="266"/>
      <c r="D5" s="261"/>
      <c r="E5" s="400"/>
      <c r="G5" s="125"/>
      <c r="H5" s="125"/>
    </row>
    <row r="6" spans="1:8" s="4" customFormat="1" ht="17.25">
      <c r="A6" s="262" t="s">
        <v>12</v>
      </c>
      <c r="B6" s="268" t="s">
        <v>22</v>
      </c>
      <c r="C6" s="267" t="s">
        <v>24</v>
      </c>
      <c r="D6" s="536" t="s">
        <v>21</v>
      </c>
      <c r="E6" s="537"/>
      <c r="G6" s="125"/>
      <c r="H6" s="125"/>
    </row>
    <row r="7" spans="1:9" s="4" customFormat="1" ht="12" customHeight="1">
      <c r="A7" s="263"/>
      <c r="B7" s="269"/>
      <c r="C7" s="270"/>
      <c r="D7" s="323"/>
      <c r="E7" s="331"/>
      <c r="F7" s="6"/>
      <c r="G7" s="5"/>
      <c r="H7" s="5"/>
      <c r="I7" s="5"/>
    </row>
    <row r="8" spans="1:9" s="9" customFormat="1" ht="22.5" customHeight="1">
      <c r="A8" s="373">
        <v>1</v>
      </c>
      <c r="B8" s="401" t="s">
        <v>277</v>
      </c>
      <c r="C8" s="456" t="s">
        <v>160</v>
      </c>
      <c r="D8" s="457">
        <v>1249.5</v>
      </c>
      <c r="E8" s="330"/>
      <c r="G8" s="4"/>
      <c r="H8" s="4"/>
      <c r="I8" s="4"/>
    </row>
    <row r="9" spans="1:9" s="9" customFormat="1" ht="22.5" customHeight="1">
      <c r="A9" s="374">
        <v>2</v>
      </c>
      <c r="B9" s="402" t="s">
        <v>199</v>
      </c>
      <c r="C9" s="456" t="s">
        <v>160</v>
      </c>
      <c r="D9" s="457">
        <v>867.4</v>
      </c>
      <c r="E9" s="330"/>
      <c r="G9" s="4"/>
      <c r="H9" s="4"/>
      <c r="I9" s="4"/>
    </row>
    <row r="10" spans="1:9" s="9" customFormat="1" ht="22.5" customHeight="1">
      <c r="A10" s="374">
        <v>3</v>
      </c>
      <c r="B10" s="402" t="s">
        <v>200</v>
      </c>
      <c r="C10" s="456" t="s">
        <v>83</v>
      </c>
      <c r="D10" s="457">
        <v>715.8</v>
      </c>
      <c r="E10" s="330"/>
      <c r="G10" s="4"/>
      <c r="H10" s="4"/>
      <c r="I10" s="4"/>
    </row>
    <row r="11" spans="1:9" s="9" customFormat="1" ht="22.5" customHeight="1">
      <c r="A11" s="374">
        <v>4</v>
      </c>
      <c r="B11" s="402" t="s">
        <v>201</v>
      </c>
      <c r="C11" s="456" t="s">
        <v>84</v>
      </c>
      <c r="D11" s="457">
        <v>436.1</v>
      </c>
      <c r="E11" s="330"/>
      <c r="G11" s="4"/>
      <c r="H11" s="4"/>
      <c r="I11" s="4"/>
    </row>
    <row r="12" spans="1:9" s="9" customFormat="1" ht="22.5" customHeight="1">
      <c r="A12" s="475">
        <v>5</v>
      </c>
      <c r="B12" s="455" t="s">
        <v>240</v>
      </c>
      <c r="C12" s="456">
        <v>2007</v>
      </c>
      <c r="D12" s="457">
        <v>329.2</v>
      </c>
      <c r="E12" s="332"/>
      <c r="G12" s="4"/>
      <c r="H12" s="4"/>
      <c r="I12" s="4"/>
    </row>
    <row r="13" spans="1:38" s="9" customFormat="1" ht="22.5" customHeight="1">
      <c r="A13" s="374">
        <v>6</v>
      </c>
      <c r="B13" s="402" t="s">
        <v>202</v>
      </c>
      <c r="C13" s="456">
        <v>1997</v>
      </c>
      <c r="D13" s="457">
        <v>326.7</v>
      </c>
      <c r="E13" s="330"/>
      <c r="G13" s="2"/>
      <c r="H13" s="2"/>
      <c r="I13" s="2"/>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row>
    <row r="14" spans="1:9" s="9" customFormat="1" ht="22.5" customHeight="1">
      <c r="A14" s="374">
        <v>7</v>
      </c>
      <c r="B14" s="402" t="s">
        <v>203</v>
      </c>
      <c r="C14" s="456">
        <v>2003</v>
      </c>
      <c r="D14" s="457">
        <v>267.1</v>
      </c>
      <c r="E14" s="330"/>
      <c r="G14" s="4"/>
      <c r="H14" s="4"/>
      <c r="I14" s="4"/>
    </row>
    <row r="15" spans="1:9" s="9" customFormat="1" ht="22.5" customHeight="1">
      <c r="A15" s="374">
        <v>8</v>
      </c>
      <c r="B15" s="402" t="s">
        <v>204</v>
      </c>
      <c r="C15" s="456">
        <v>2000</v>
      </c>
      <c r="D15" s="457">
        <v>266.8</v>
      </c>
      <c r="E15" s="330"/>
      <c r="G15" s="7"/>
      <c r="H15" s="7"/>
      <c r="I15" s="7"/>
    </row>
    <row r="16" spans="1:9" s="9" customFormat="1" ht="22.5" customHeight="1">
      <c r="A16" s="374">
        <v>9</v>
      </c>
      <c r="B16" s="402" t="s">
        <v>205</v>
      </c>
      <c r="C16" s="456">
        <v>2005</v>
      </c>
      <c r="D16" s="457">
        <v>254.9</v>
      </c>
      <c r="E16" s="330"/>
      <c r="G16" s="4"/>
      <c r="H16" s="4"/>
      <c r="I16" s="4"/>
    </row>
    <row r="17" spans="1:9" s="9" customFormat="1" ht="22.5" customHeight="1">
      <c r="A17" s="375">
        <v>10</v>
      </c>
      <c r="B17" s="403" t="s">
        <v>206</v>
      </c>
      <c r="C17" s="458">
        <v>2000</v>
      </c>
      <c r="D17" s="459">
        <v>223.3</v>
      </c>
      <c r="E17" s="329"/>
      <c r="G17" s="7"/>
      <c r="H17" s="7"/>
      <c r="I17" s="7"/>
    </row>
    <row r="18" spans="1:35" s="9" customFormat="1" ht="15.75">
      <c r="A18" s="12"/>
      <c r="B18" s="12"/>
      <c r="C18" s="2"/>
      <c r="D18" s="2"/>
      <c r="E18" s="2"/>
      <c r="F18" s="2"/>
      <c r="G18" s="2"/>
      <c r="H18" s="2"/>
      <c r="I18" s="2"/>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row>
    <row r="19" spans="1:9" s="9" customFormat="1" ht="15">
      <c r="A19" s="187"/>
      <c r="C19" s="4"/>
      <c r="E19" s="4"/>
      <c r="F19" s="4"/>
      <c r="G19" s="4"/>
      <c r="H19" s="4"/>
      <c r="I19" s="4"/>
    </row>
    <row r="20" spans="3:9" s="9" customFormat="1" ht="15">
      <c r="C20" s="4"/>
      <c r="E20" s="4"/>
      <c r="F20" s="4"/>
      <c r="G20" s="7"/>
      <c r="H20" s="7"/>
      <c r="I20" s="7"/>
    </row>
    <row r="21" s="9" customFormat="1" ht="15.75">
      <c r="B21" s="1"/>
    </row>
  </sheetData>
  <mergeCells count="1">
    <mergeCell ref="D6:E6"/>
  </mergeCells>
  <printOptions/>
  <pageMargins left="1.14173228346457" right="0" top="0.590551181102362" bottom="0.196850393700787" header="0.511811023622047" footer="0.1"/>
  <pageSetup firstPageNumber="12" useFirstPageNumber="1" horizontalDpi="300" verticalDpi="300" orientation="landscape" paperSize="9" r:id="rId1"/>
  <headerFooter alignWithMargins="0">
    <oddFooter>&amp;R&amp;10頁 &amp;P</oddFooter>
  </headerFooter>
</worksheet>
</file>

<file path=xl/worksheets/sheet14.xml><?xml version="1.0" encoding="utf-8"?>
<worksheet xmlns="http://schemas.openxmlformats.org/spreadsheetml/2006/main" xmlns:r="http://schemas.openxmlformats.org/officeDocument/2006/relationships">
  <dimension ref="A1:F17"/>
  <sheetViews>
    <sheetView workbookViewId="0" topLeftCell="A1">
      <selection activeCell="A1" sqref="A1:E1"/>
    </sheetView>
  </sheetViews>
  <sheetFormatPr defaultColWidth="9.00390625" defaultRowHeight="16.5"/>
  <cols>
    <col min="2" max="2" width="17.75390625" style="0" customWidth="1"/>
    <col min="4" max="4" width="27.25390625" style="0" customWidth="1"/>
    <col min="5" max="5" width="11.00390625" style="0" customWidth="1"/>
  </cols>
  <sheetData>
    <row r="1" spans="1:6" ht="18.75" customHeight="1">
      <c r="A1" s="566" t="s">
        <v>259</v>
      </c>
      <c r="B1" s="566"/>
      <c r="C1" s="566"/>
      <c r="D1" s="566"/>
      <c r="E1" s="566"/>
      <c r="F1" s="404"/>
    </row>
    <row r="2" spans="1:6" ht="18.75">
      <c r="A2" s="365" t="s">
        <v>216</v>
      </c>
      <c r="B2" s="388"/>
      <c r="C2" s="388"/>
      <c r="D2" s="388"/>
      <c r="E2" s="388"/>
      <c r="F2" s="388"/>
    </row>
    <row r="3" spans="2:6" ht="18.75">
      <c r="B3" s="388"/>
      <c r="C3" s="388"/>
      <c r="D3" s="388"/>
      <c r="E3" s="388"/>
      <c r="F3" s="388"/>
    </row>
    <row r="4" spans="1:6" ht="18.75">
      <c r="A4" s="389" t="s">
        <v>151</v>
      </c>
      <c r="B4" s="388"/>
      <c r="C4" s="388"/>
      <c r="D4" s="388"/>
      <c r="E4" s="388"/>
      <c r="F4" s="388"/>
    </row>
    <row r="5" spans="1:5" ht="18.75">
      <c r="A5" s="390" t="s">
        <v>12</v>
      </c>
      <c r="B5" s="563" t="s">
        <v>156</v>
      </c>
      <c r="C5" s="564"/>
      <c r="D5" s="564" t="s">
        <v>157</v>
      </c>
      <c r="E5" s="565"/>
    </row>
    <row r="6" spans="1:5" ht="24.75" customHeight="1">
      <c r="A6" s="263">
        <v>1</v>
      </c>
      <c r="B6" s="534">
        <v>39358</v>
      </c>
      <c r="C6" s="391"/>
      <c r="D6" s="476">
        <v>210505533155</v>
      </c>
      <c r="E6" s="281"/>
    </row>
    <row r="7" spans="1:5" ht="24.75" customHeight="1">
      <c r="A7" s="263">
        <v>2</v>
      </c>
      <c r="B7" s="534">
        <v>39371</v>
      </c>
      <c r="C7" s="391"/>
      <c r="D7" s="476">
        <v>201413369933</v>
      </c>
      <c r="E7" s="281"/>
    </row>
    <row r="8" spans="1:5" ht="24.75" customHeight="1">
      <c r="A8" s="263">
        <v>3</v>
      </c>
      <c r="B8" s="534">
        <v>39367</v>
      </c>
      <c r="C8" s="391"/>
      <c r="D8" s="476">
        <v>195962197177</v>
      </c>
      <c r="E8" s="281"/>
    </row>
    <row r="9" spans="1:5" ht="24.75" customHeight="1">
      <c r="A9" s="263">
        <v>4</v>
      </c>
      <c r="B9" s="534">
        <v>39385</v>
      </c>
      <c r="C9" s="391"/>
      <c r="D9" s="476">
        <v>185681499300</v>
      </c>
      <c r="E9" s="281"/>
    </row>
    <row r="10" spans="1:5" ht="24.75" customHeight="1">
      <c r="A10" s="263">
        <v>5</v>
      </c>
      <c r="B10" s="534">
        <v>39366</v>
      </c>
      <c r="C10" s="391"/>
      <c r="D10" s="476">
        <v>179409273541</v>
      </c>
      <c r="E10" s="281"/>
    </row>
    <row r="11" spans="1:5" ht="24.75" customHeight="1">
      <c r="A11" s="263">
        <v>6</v>
      </c>
      <c r="B11" s="534">
        <v>39384</v>
      </c>
      <c r="C11" s="391"/>
      <c r="D11" s="476">
        <v>178382190802</v>
      </c>
      <c r="E11" s="281"/>
    </row>
    <row r="12" spans="1:5" ht="24.75" customHeight="1">
      <c r="A12" s="263">
        <v>7</v>
      </c>
      <c r="B12" s="534">
        <v>39370</v>
      </c>
      <c r="C12" s="391"/>
      <c r="D12" s="476">
        <v>174984449067</v>
      </c>
      <c r="E12" s="281"/>
    </row>
    <row r="13" spans="1:5" ht="24.75" customHeight="1">
      <c r="A13" s="263">
        <v>8</v>
      </c>
      <c r="B13" s="534">
        <v>39392</v>
      </c>
      <c r="C13" s="391"/>
      <c r="D13" s="476">
        <v>170352755573</v>
      </c>
      <c r="E13" s="281"/>
    </row>
    <row r="14" spans="1:5" ht="24.75" customHeight="1">
      <c r="A14" s="263">
        <v>9</v>
      </c>
      <c r="B14" s="534">
        <v>39373</v>
      </c>
      <c r="C14" s="391"/>
      <c r="D14" s="476">
        <v>169121203305</v>
      </c>
      <c r="E14" s="281"/>
    </row>
    <row r="15" spans="1:5" ht="24.75" customHeight="1">
      <c r="A15" s="264">
        <v>10</v>
      </c>
      <c r="B15" s="534">
        <v>39380</v>
      </c>
      <c r="C15" s="392"/>
      <c r="D15" s="476">
        <v>165926117174</v>
      </c>
      <c r="E15" s="278"/>
    </row>
    <row r="16" spans="2:4" ht="16.5">
      <c r="B16" s="393"/>
      <c r="C16" s="394"/>
      <c r="D16" s="393"/>
    </row>
    <row r="17" spans="1:3" ht="16.5">
      <c r="A17" s="4"/>
      <c r="B17" s="395"/>
      <c r="C17" s="396"/>
    </row>
  </sheetData>
  <mergeCells count="3">
    <mergeCell ref="B5:C5"/>
    <mergeCell ref="D5:E5"/>
    <mergeCell ref="A1:E1"/>
  </mergeCells>
  <printOptions/>
  <pageMargins left="0.75" right="0.75" top="1" bottom="1" header="0.5" footer="0.1"/>
  <pageSetup firstPageNumber="13" useFirstPageNumber="1" horizontalDpi="600" verticalDpi="600" orientation="landscape" paperSize="9" r:id="rId1"/>
  <headerFooter alignWithMargins="0">
    <oddFooter>&amp;R&amp;10頁 &amp;P</oddFooter>
  </headerFooter>
</worksheet>
</file>

<file path=xl/worksheets/sheet15.xml><?xml version="1.0" encoding="utf-8"?>
<worksheet xmlns="http://schemas.openxmlformats.org/spreadsheetml/2006/main" xmlns:r="http://schemas.openxmlformats.org/officeDocument/2006/relationships">
  <dimension ref="A1:L31"/>
  <sheetViews>
    <sheetView workbookViewId="0" topLeftCell="A1">
      <selection activeCell="A1" sqref="A1"/>
    </sheetView>
  </sheetViews>
  <sheetFormatPr defaultColWidth="9.00390625" defaultRowHeight="16.5"/>
  <cols>
    <col min="2" max="2" width="3.25390625" style="0" customWidth="1"/>
    <col min="3" max="3" width="28.375" style="0" customWidth="1"/>
    <col min="4" max="4" width="20.875" style="0" customWidth="1"/>
    <col min="5" max="5" width="9.75390625" style="0" customWidth="1"/>
  </cols>
  <sheetData>
    <row r="1" spans="1:5" ht="18.75">
      <c r="A1" s="62" t="s">
        <v>312</v>
      </c>
      <c r="B1" s="62"/>
      <c r="C1" s="1"/>
      <c r="D1" s="1"/>
      <c r="E1" s="1"/>
    </row>
    <row r="2" spans="1:5" ht="19.5">
      <c r="A2" s="365" t="s">
        <v>260</v>
      </c>
      <c r="B2" s="63"/>
      <c r="C2" s="1"/>
      <c r="D2" s="1"/>
      <c r="E2" s="1"/>
    </row>
    <row r="3" spans="1:5" ht="18.75">
      <c r="A3" s="62"/>
      <c r="B3" s="62"/>
      <c r="C3" s="1"/>
      <c r="D3" s="1"/>
      <c r="E3" s="1"/>
    </row>
    <row r="4" spans="1:5" ht="16.5">
      <c r="A4" s="186" t="s">
        <v>80</v>
      </c>
      <c r="B4" s="186"/>
      <c r="C4" s="8"/>
      <c r="D4" s="8"/>
      <c r="E4" s="8"/>
    </row>
    <row r="5" spans="1:5" ht="27" customHeight="1">
      <c r="A5" s="316" t="s">
        <v>12</v>
      </c>
      <c r="B5" s="317"/>
      <c r="C5" s="318" t="s">
        <v>11</v>
      </c>
      <c r="D5" s="567" t="s">
        <v>6</v>
      </c>
      <c r="E5" s="568"/>
    </row>
    <row r="6" spans="1:7" ht="16.5">
      <c r="A6" s="263">
        <v>1</v>
      </c>
      <c r="B6" s="272"/>
      <c r="C6" s="421" t="s">
        <v>20</v>
      </c>
      <c r="D6" s="509">
        <v>541874.2384219075</v>
      </c>
      <c r="E6" s="279"/>
      <c r="G6" s="421"/>
    </row>
    <row r="7" spans="1:7" ht="16.5">
      <c r="A7" s="263">
        <v>2</v>
      </c>
      <c r="B7" s="272"/>
      <c r="C7" s="421" t="s">
        <v>18</v>
      </c>
      <c r="D7" s="510">
        <v>409598.06405691296</v>
      </c>
      <c r="E7" s="281"/>
      <c r="G7" s="421"/>
    </row>
    <row r="8" spans="1:7" ht="16.5">
      <c r="A8" s="263">
        <v>3</v>
      </c>
      <c r="B8" s="272"/>
      <c r="C8" t="s">
        <v>120</v>
      </c>
      <c r="D8" s="510">
        <v>348006.2151364051</v>
      </c>
      <c r="E8" s="279"/>
      <c r="G8" s="421"/>
    </row>
    <row r="9" spans="1:7" ht="16.5">
      <c r="A9" s="263">
        <v>4</v>
      </c>
      <c r="B9" s="272"/>
      <c r="C9" s="421" t="s">
        <v>111</v>
      </c>
      <c r="D9" s="510">
        <v>117216.03316225896</v>
      </c>
      <c r="E9" s="279"/>
      <c r="G9" s="421"/>
    </row>
    <row r="10" spans="1:7" ht="16.5">
      <c r="A10" s="263">
        <v>5</v>
      </c>
      <c r="B10" s="272"/>
      <c r="C10" s="421" t="s">
        <v>181</v>
      </c>
      <c r="D10" s="510">
        <v>68729.77666544955</v>
      </c>
      <c r="E10" s="279"/>
      <c r="G10" s="421"/>
    </row>
    <row r="11" spans="1:7" ht="16.5">
      <c r="A11" s="263">
        <v>6</v>
      </c>
      <c r="B11" s="272"/>
      <c r="C11" s="421" t="s">
        <v>112</v>
      </c>
      <c r="D11" s="510">
        <v>59248.50078170523</v>
      </c>
      <c r="E11" s="281"/>
      <c r="G11" s="198"/>
    </row>
    <row r="12" spans="1:7" ht="16.5">
      <c r="A12" s="263">
        <v>7</v>
      </c>
      <c r="B12" s="272"/>
      <c r="C12" s="421" t="s">
        <v>17</v>
      </c>
      <c r="D12" s="510">
        <v>47172.07323490604</v>
      </c>
      <c r="E12" s="281"/>
      <c r="G12" s="421"/>
    </row>
    <row r="13" spans="1:7" ht="16.5">
      <c r="A13" s="263">
        <v>8</v>
      </c>
      <c r="B13" s="272"/>
      <c r="C13" s="421" t="s">
        <v>38</v>
      </c>
      <c r="D13" s="510">
        <v>15809.14677451922</v>
      </c>
      <c r="E13" s="281" t="s">
        <v>91</v>
      </c>
      <c r="G13" s="198"/>
    </row>
    <row r="14" spans="1:7" ht="16.5">
      <c r="A14" s="263">
        <v>9</v>
      </c>
      <c r="B14" s="272"/>
      <c r="C14" s="421" t="s">
        <v>113</v>
      </c>
      <c r="D14" s="510">
        <v>15452.544738068029</v>
      </c>
      <c r="E14" s="281" t="s">
        <v>91</v>
      </c>
      <c r="G14" s="421"/>
    </row>
    <row r="15" spans="1:7" ht="16.5">
      <c r="A15" s="264">
        <v>10</v>
      </c>
      <c r="B15" s="271"/>
      <c r="C15" s="422" t="s">
        <v>146</v>
      </c>
      <c r="D15" s="511">
        <v>6668.829918358324</v>
      </c>
      <c r="E15" s="280"/>
      <c r="F15" s="9"/>
      <c r="G15" s="421"/>
    </row>
    <row r="16" spans="1:7" ht="16.5">
      <c r="A16" s="130"/>
      <c r="B16" s="130"/>
      <c r="C16" s="190"/>
      <c r="D16" s="191"/>
      <c r="E16" s="2"/>
      <c r="G16" s="198"/>
    </row>
    <row r="17" spans="1:7" ht="16.5">
      <c r="A17" s="187" t="s">
        <v>129</v>
      </c>
      <c r="B17" s="187"/>
      <c r="C17" s="9"/>
      <c r="D17" s="9"/>
      <c r="E17" s="4"/>
      <c r="G17" s="198"/>
    </row>
    <row r="18" spans="1:5" ht="9" customHeight="1">
      <c r="A18" s="187"/>
      <c r="B18" s="187"/>
      <c r="C18" s="9"/>
      <c r="D18" s="9"/>
      <c r="E18" s="4"/>
    </row>
    <row r="19" spans="1:5" ht="16.5">
      <c r="A19" s="9" t="s">
        <v>115</v>
      </c>
      <c r="B19" s="187"/>
      <c r="C19" s="9"/>
      <c r="D19" s="9"/>
      <c r="E19" s="4"/>
    </row>
    <row r="20" spans="1:5" ht="9" customHeight="1">
      <c r="A20" s="9"/>
      <c r="B20" s="187"/>
      <c r="C20" s="9"/>
      <c r="D20" s="9"/>
      <c r="E20" s="4"/>
    </row>
    <row r="21" spans="1:5" ht="16.5">
      <c r="A21" s="9" t="s">
        <v>283</v>
      </c>
      <c r="B21" s="4"/>
      <c r="C21" s="4"/>
      <c r="D21" s="9"/>
      <c r="E21" s="4"/>
    </row>
    <row r="22" spans="1:5" ht="9" customHeight="1">
      <c r="A22" s="9"/>
      <c r="B22" s="4"/>
      <c r="C22" s="4"/>
      <c r="D22" s="9"/>
      <c r="E22" s="4"/>
    </row>
    <row r="23" spans="1:5" ht="16.5">
      <c r="A23" s="9" t="s">
        <v>291</v>
      </c>
      <c r="B23" s="9"/>
      <c r="C23" s="9"/>
      <c r="D23" s="1"/>
      <c r="E23" s="4"/>
    </row>
    <row r="24" ht="16.5">
      <c r="E24" s="9"/>
    </row>
    <row r="25" ht="16.5">
      <c r="E25" s="9"/>
    </row>
    <row r="26" ht="16.5">
      <c r="E26" s="9"/>
    </row>
    <row r="31" ht="16.5">
      <c r="L31" s="127"/>
    </row>
  </sheetData>
  <mergeCells count="1">
    <mergeCell ref="D5:E5"/>
  </mergeCells>
  <printOptions/>
  <pageMargins left="0.748031496062992" right="0" top="0.984251968503937" bottom="0.196850393700787" header="0.511811023622047" footer="0.1"/>
  <pageSetup firstPageNumber="14" useFirstPageNumber="1" horizontalDpi="600" verticalDpi="600" orientation="landscape" paperSize="9" r:id="rId1"/>
  <headerFooter alignWithMargins="0">
    <oddFooter>&amp;R&amp;10頁 &amp;P</oddFooter>
  </headerFooter>
</worksheet>
</file>

<file path=xl/worksheets/sheet16.xml><?xml version="1.0" encoding="utf-8"?>
<worksheet xmlns="http://schemas.openxmlformats.org/spreadsheetml/2006/main" xmlns:r="http://schemas.openxmlformats.org/officeDocument/2006/relationships">
  <dimension ref="A1:E31"/>
  <sheetViews>
    <sheetView workbookViewId="0" topLeftCell="A1">
      <selection activeCell="A1" sqref="A1"/>
    </sheetView>
  </sheetViews>
  <sheetFormatPr defaultColWidth="9.00390625" defaultRowHeight="16.5"/>
  <cols>
    <col min="1" max="1" width="26.125" style="12" customWidth="1"/>
    <col min="2" max="2" width="37.875" style="12" customWidth="1"/>
    <col min="3" max="3" width="56.875" style="12" customWidth="1"/>
    <col min="4" max="4" width="1.875" style="12" customWidth="1"/>
    <col min="5" max="5" width="7.75390625" style="12" customWidth="1"/>
    <col min="6" max="16384" width="9.00390625" style="12" customWidth="1"/>
  </cols>
  <sheetData>
    <row r="1" ht="25.5">
      <c r="A1" s="178" t="s">
        <v>37</v>
      </c>
    </row>
    <row r="3" ht="20.25">
      <c r="A3" s="14"/>
    </row>
    <row r="4" spans="1:3" s="131" customFormat="1" ht="18.75">
      <c r="A4" s="274" t="s">
        <v>106</v>
      </c>
      <c r="B4" s="179"/>
      <c r="C4" s="179"/>
    </row>
    <row r="5" spans="1:3" s="131" customFormat="1" ht="18.75">
      <c r="A5" s="179"/>
      <c r="B5" s="179"/>
      <c r="C5" s="179"/>
    </row>
    <row r="6" spans="1:3" s="131" customFormat="1" ht="18.75">
      <c r="A6" s="179"/>
      <c r="B6" s="179"/>
      <c r="C6" s="179"/>
    </row>
    <row r="7" s="179" customFormat="1" ht="19.5" customHeight="1">
      <c r="A7" s="275" t="s">
        <v>107</v>
      </c>
    </row>
    <row r="8" s="179" customFormat="1" ht="16.5"/>
    <row r="9" spans="1:3" s="179" customFormat="1" ht="21.75" customHeight="1">
      <c r="A9" s="538" t="s">
        <v>108</v>
      </c>
      <c r="B9" s="539"/>
      <c r="C9" s="539"/>
    </row>
    <row r="10" spans="1:4" s="179" customFormat="1" ht="16.5">
      <c r="A10" s="180"/>
      <c r="D10" s="181"/>
    </row>
    <row r="11" spans="1:4" s="179" customFormat="1" ht="16.5">
      <c r="A11" s="180"/>
      <c r="D11" s="181"/>
    </row>
    <row r="12" spans="1:5" s="179" customFormat="1" ht="18" customHeight="1">
      <c r="A12" s="274" t="s">
        <v>130</v>
      </c>
      <c r="B12" s="276"/>
      <c r="C12" s="276"/>
      <c r="D12" s="180"/>
      <c r="E12" s="180"/>
    </row>
    <row r="13" spans="1:5" s="179" customFormat="1" ht="12" customHeight="1">
      <c r="A13" s="180"/>
      <c r="B13" s="182"/>
      <c r="D13" s="182"/>
      <c r="E13" s="182"/>
    </row>
    <row r="14" spans="1:3" s="183" customFormat="1" ht="20.25" customHeight="1">
      <c r="A14" s="540" t="s">
        <v>109</v>
      </c>
      <c r="B14" s="541"/>
      <c r="C14" s="541"/>
    </row>
    <row r="15" s="179" customFormat="1" ht="16.5">
      <c r="A15" s="180"/>
    </row>
    <row r="16" s="179" customFormat="1" ht="16.5">
      <c r="A16" s="180"/>
    </row>
    <row r="17" spans="1:3" s="179" customFormat="1" ht="18" customHeight="1">
      <c r="A17" s="413" t="s">
        <v>163</v>
      </c>
      <c r="B17" s="277"/>
      <c r="C17" s="277"/>
    </row>
    <row r="18" spans="1:3" s="179" customFormat="1" ht="11.25" customHeight="1">
      <c r="A18" s="277"/>
      <c r="B18" s="277"/>
      <c r="C18" s="277"/>
    </row>
    <row r="19" spans="1:3" s="179" customFormat="1" ht="21" customHeight="1">
      <c r="A19" s="541" t="s">
        <v>164</v>
      </c>
      <c r="B19" s="541"/>
      <c r="C19" s="541"/>
    </row>
    <row r="20" spans="1:5" s="126" customFormat="1" ht="36.75" customHeight="1">
      <c r="A20" s="410"/>
      <c r="B20" s="179"/>
      <c r="C20" s="179"/>
      <c r="D20" s="2"/>
      <c r="E20" s="2"/>
    </row>
    <row r="21" spans="1:5" s="126" customFormat="1" ht="15.75">
      <c r="A21" s="130"/>
      <c r="B21" s="12"/>
      <c r="D21" s="2"/>
      <c r="E21" s="2"/>
    </row>
    <row r="22" spans="1:5" s="126" customFormat="1" ht="15.75">
      <c r="A22" s="130"/>
      <c r="B22" s="12"/>
      <c r="C22" s="12"/>
      <c r="D22" s="6"/>
      <c r="E22" s="6"/>
    </row>
    <row r="23" spans="1:5" s="126" customFormat="1" ht="15.75">
      <c r="A23" s="130"/>
      <c r="B23" s="12"/>
      <c r="C23" s="12"/>
      <c r="D23" s="2"/>
      <c r="E23" s="2"/>
    </row>
    <row r="24" spans="1:5" s="126" customFormat="1" ht="15.75">
      <c r="A24" s="130"/>
      <c r="B24" s="12"/>
      <c r="C24" s="12"/>
      <c r="D24" s="6"/>
      <c r="E24" s="6"/>
    </row>
    <row r="25" spans="1:4" s="126" customFormat="1" ht="15.75">
      <c r="A25" s="12"/>
      <c r="B25" s="2"/>
      <c r="C25" s="2"/>
      <c r="D25" s="2"/>
    </row>
    <row r="26" spans="1:5" s="126" customFormat="1" ht="15.75">
      <c r="A26" s="12"/>
      <c r="B26" s="2"/>
      <c r="C26" s="2"/>
      <c r="D26" s="2"/>
      <c r="E26" s="2"/>
    </row>
    <row r="27" spans="1:5" s="126" customFormat="1" ht="15.75">
      <c r="A27" s="12"/>
      <c r="B27" s="2"/>
      <c r="C27" s="2"/>
      <c r="D27" s="6"/>
      <c r="E27" s="6"/>
    </row>
    <row r="28" s="126" customFormat="1" ht="12.75"/>
    <row r="29" s="126" customFormat="1" ht="12.75"/>
    <row r="30" s="126" customFormat="1" ht="12.75"/>
    <row r="31" s="126" customFormat="1" ht="12.75">
      <c r="E31" s="273"/>
    </row>
  </sheetData>
  <mergeCells count="3">
    <mergeCell ref="A9:C9"/>
    <mergeCell ref="A14:C14"/>
    <mergeCell ref="A19:C19"/>
  </mergeCells>
  <printOptions/>
  <pageMargins left="1.14173228346457" right="0" top="0.78740157480315" bottom="0.196850393700787" header="0.511811023622047" footer="0.1"/>
  <pageSetup firstPageNumber="15" useFirstPageNumber="1" horizontalDpi="300" verticalDpi="300" orientation="landscape" paperSize="9" r:id="rId1"/>
  <headerFooter alignWithMargins="0">
    <oddFooter>&amp;R&amp;10頁 &amp;P</oddFooter>
  </headerFooter>
</worksheet>
</file>

<file path=xl/worksheets/sheet17.xml><?xml version="1.0" encoding="utf-8"?>
<worksheet xmlns="http://schemas.openxmlformats.org/spreadsheetml/2006/main" xmlns:r="http://schemas.openxmlformats.org/officeDocument/2006/relationships">
  <dimension ref="A1:AM34"/>
  <sheetViews>
    <sheetView workbookViewId="0" topLeftCell="A1">
      <selection activeCell="A1" sqref="A1"/>
    </sheetView>
  </sheetViews>
  <sheetFormatPr defaultColWidth="9.00390625" defaultRowHeight="16.5"/>
  <cols>
    <col min="1" max="1" width="44.875" style="1" customWidth="1"/>
    <col min="2" max="2" width="3.50390625" style="1" customWidth="1"/>
    <col min="3" max="3" width="14.875" style="1" customWidth="1"/>
    <col min="4" max="4" width="1.875" style="1" customWidth="1"/>
    <col min="5" max="5" width="7.50390625" style="1" customWidth="1"/>
    <col min="6" max="6" width="16.625" style="1" customWidth="1"/>
    <col min="7" max="7" width="2.25390625" style="1" customWidth="1"/>
    <col min="8" max="8" width="7.75390625" style="1" customWidth="1"/>
    <col min="9" max="9" width="10.00390625" style="1" customWidth="1"/>
    <col min="10" max="10" width="11.125" style="1" customWidth="1"/>
    <col min="11" max="11" width="7.375" style="1" customWidth="1"/>
    <col min="12" max="12" width="4.125" style="1" customWidth="1"/>
    <col min="13" max="16384" width="9.00390625" style="1" customWidth="1"/>
  </cols>
  <sheetData>
    <row r="1" ht="21">
      <c r="A1" s="128" t="s">
        <v>50</v>
      </c>
    </row>
    <row r="3" ht="19.5" customHeight="1">
      <c r="A3" s="62"/>
    </row>
    <row r="4" ht="19.5" customHeight="1">
      <c r="A4" s="123" t="s">
        <v>25</v>
      </c>
    </row>
    <row r="5" ht="19.5" customHeight="1">
      <c r="A5" s="62"/>
    </row>
    <row r="6" spans="1:6" ht="19.5" customHeight="1">
      <c r="A6" s="62"/>
      <c r="C6" s="542" t="s">
        <v>161</v>
      </c>
      <c r="D6" s="542"/>
      <c r="E6" s="542"/>
      <c r="F6" s="542"/>
    </row>
    <row r="7" spans="1:9" ht="18.75">
      <c r="A7" s="62"/>
      <c r="C7" s="378" t="s">
        <v>225</v>
      </c>
      <c r="D7" s="196"/>
      <c r="E7" s="8"/>
      <c r="F7" s="379" t="s">
        <v>241</v>
      </c>
      <c r="G7" s="8"/>
      <c r="H7" s="8"/>
      <c r="I7" s="137" t="s">
        <v>51</v>
      </c>
    </row>
    <row r="8" spans="1:9" ht="16.5">
      <c r="A8" s="136" t="s">
        <v>26</v>
      </c>
      <c r="B8" s="12"/>
      <c r="C8" s="209">
        <v>431</v>
      </c>
      <c r="D8" s="134"/>
      <c r="E8" s="353">
        <f>C8/1233</f>
        <v>0.3495539334955393</v>
      </c>
      <c r="F8" s="213">
        <v>367</v>
      </c>
      <c r="G8" s="213"/>
      <c r="H8" s="405" t="s">
        <v>316</v>
      </c>
      <c r="I8" s="406">
        <f>(C8-F8)/F8*100</f>
        <v>17.43869209809264</v>
      </c>
    </row>
    <row r="9" spans="2:9" ht="15.75">
      <c r="B9" s="12"/>
      <c r="C9" s="212"/>
      <c r="D9" s="64"/>
      <c r="E9" s="212"/>
      <c r="F9" s="212"/>
      <c r="G9" s="212"/>
      <c r="H9" s="212"/>
      <c r="I9" s="212"/>
    </row>
    <row r="10" spans="1:9" ht="16.5">
      <c r="A10" s="136" t="s">
        <v>61</v>
      </c>
      <c r="B10" s="132"/>
      <c r="C10" s="209">
        <v>46</v>
      </c>
      <c r="D10" s="134"/>
      <c r="E10" s="353">
        <f>C10/75</f>
        <v>0.6133333333333333</v>
      </c>
      <c r="F10" s="213">
        <v>39</v>
      </c>
      <c r="G10" s="213"/>
      <c r="H10" s="357" t="s">
        <v>317</v>
      </c>
      <c r="I10" s="406">
        <f>(C10-F10)/F10*100</f>
        <v>17.94871794871795</v>
      </c>
    </row>
    <row r="11" spans="2:9" ht="15.75">
      <c r="B11" s="132"/>
      <c r="C11" s="209"/>
      <c r="D11" s="134"/>
      <c r="E11" s="209"/>
      <c r="F11" s="213"/>
      <c r="G11" s="213"/>
      <c r="H11" s="213"/>
      <c r="I11" s="407"/>
    </row>
    <row r="12" spans="1:9" ht="16.5">
      <c r="A12" s="136" t="s">
        <v>73</v>
      </c>
      <c r="B12" s="12"/>
      <c r="C12" s="360">
        <v>118227.2</v>
      </c>
      <c r="D12" s="209"/>
      <c r="E12" s="355" t="s">
        <v>242</v>
      </c>
      <c r="F12" s="366">
        <v>67144.6</v>
      </c>
      <c r="G12" s="477"/>
      <c r="H12" s="358" t="s">
        <v>318</v>
      </c>
      <c r="I12" s="406">
        <f>(C12-F12)/F12*100</f>
        <v>76.07849328166373</v>
      </c>
    </row>
    <row r="13" spans="1:9" ht="16.5">
      <c r="A13" s="136"/>
      <c r="B13" s="12"/>
      <c r="C13" s="209"/>
      <c r="D13" s="209"/>
      <c r="E13" s="210"/>
      <c r="F13" s="211"/>
      <c r="I13" s="135"/>
    </row>
    <row r="14" spans="2:9" ht="15.75">
      <c r="B14" s="12"/>
      <c r="F14" s="211"/>
      <c r="I14" s="135"/>
    </row>
    <row r="15" spans="1:6" ht="16.5" customHeight="1">
      <c r="A15" s="133"/>
      <c r="B15" s="12"/>
      <c r="C15" s="543" t="s">
        <v>155</v>
      </c>
      <c r="D15" s="543"/>
      <c r="E15" s="543"/>
      <c r="F15" s="543"/>
    </row>
    <row r="16" spans="1:9" ht="16.5">
      <c r="A16" s="12"/>
      <c r="B16" s="12"/>
      <c r="C16" s="378" t="s">
        <v>225</v>
      </c>
      <c r="D16" s="196"/>
      <c r="E16" s="8"/>
      <c r="F16" s="379" t="s">
        <v>241</v>
      </c>
      <c r="G16" s="8"/>
      <c r="H16" s="8"/>
      <c r="I16" s="195" t="s">
        <v>48</v>
      </c>
    </row>
    <row r="17" spans="1:6" ht="15.75">
      <c r="A17" s="12"/>
      <c r="B17" s="12"/>
      <c r="C17" s="209"/>
      <c r="D17" s="209"/>
      <c r="E17" s="212"/>
      <c r="F17" s="212"/>
    </row>
    <row r="18" spans="1:39" s="138" customFormat="1" ht="16.5">
      <c r="A18" s="136" t="s">
        <v>76</v>
      </c>
      <c r="B18" s="132"/>
      <c r="C18" s="360">
        <v>47226.12756463713</v>
      </c>
      <c r="D18" s="478"/>
      <c r="E18" s="354" t="s">
        <v>243</v>
      </c>
      <c r="F18" s="366">
        <v>15705.893454396763</v>
      </c>
      <c r="G18" s="477"/>
      <c r="H18" s="357" t="s">
        <v>244</v>
      </c>
      <c r="I18" s="406">
        <f>(C18-F18)/F18*100</f>
        <v>200.6904873114142</v>
      </c>
      <c r="J18" s="3"/>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row>
    <row r="19" spans="1:39" s="138" customFormat="1" ht="16.5">
      <c r="A19" s="136"/>
      <c r="B19" s="132"/>
      <c r="C19" s="209"/>
      <c r="D19" s="209"/>
      <c r="E19" s="354"/>
      <c r="F19" s="213"/>
      <c r="G19" s="132"/>
      <c r="H19" s="357"/>
      <c r="I19" s="361"/>
      <c r="J19" s="3"/>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row>
    <row r="20" spans="1:39" s="138" customFormat="1" ht="16.5">
      <c r="A20" s="142" t="s">
        <v>116</v>
      </c>
      <c r="B20" s="132"/>
      <c r="C20" s="356">
        <v>3442</v>
      </c>
      <c r="D20" s="335" t="s">
        <v>91</v>
      </c>
      <c r="E20" s="359" t="s">
        <v>304</v>
      </c>
      <c r="F20" s="211">
        <v>3849</v>
      </c>
      <c r="G20" s="132"/>
      <c r="H20" s="408" t="s">
        <v>319</v>
      </c>
      <c r="I20" s="406">
        <f>(C20-F20)/F20*100</f>
        <v>-10.57417511041829</v>
      </c>
      <c r="J20" s="3"/>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1"/>
    </row>
    <row r="21" spans="2:10" s="138" customFormat="1" ht="15.75">
      <c r="B21" s="132"/>
      <c r="C21" s="209"/>
      <c r="D21" s="479"/>
      <c r="E21" s="212"/>
      <c r="F21" s="213"/>
      <c r="G21" s="70"/>
      <c r="H21" s="212"/>
      <c r="I21" s="362"/>
      <c r="J21" s="139"/>
    </row>
    <row r="22" spans="1:10" s="138" customFormat="1" ht="15.75">
      <c r="A22" s="69" t="s">
        <v>117</v>
      </c>
      <c r="B22" s="132"/>
      <c r="C22" s="356">
        <v>2326</v>
      </c>
      <c r="D22" s="335" t="s">
        <v>91</v>
      </c>
      <c r="E22" s="354" t="s">
        <v>245</v>
      </c>
      <c r="F22" s="211">
        <v>3042</v>
      </c>
      <c r="G22" s="69"/>
      <c r="H22" s="357" t="s">
        <v>145</v>
      </c>
      <c r="I22" s="406">
        <f>(C22-F22)/F22*100</f>
        <v>-23.53714661406969</v>
      </c>
      <c r="J22" s="140"/>
    </row>
    <row r="23" spans="2:36" s="138" customFormat="1" ht="15.75">
      <c r="B23" s="3"/>
      <c r="C23" s="209"/>
      <c r="D23" s="479"/>
      <c r="E23" s="209"/>
      <c r="F23" s="213"/>
      <c r="G23" s="132"/>
      <c r="H23" s="213"/>
      <c r="I23" s="363"/>
      <c r="J23" s="3"/>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row>
    <row r="24" spans="1:10" s="9" customFormat="1" ht="15.75">
      <c r="A24" s="69" t="s">
        <v>122</v>
      </c>
      <c r="B24" s="4"/>
      <c r="C24" s="356">
        <v>1116</v>
      </c>
      <c r="D24" s="335" t="s">
        <v>91</v>
      </c>
      <c r="E24" s="359" t="s">
        <v>305</v>
      </c>
      <c r="F24" s="213">
        <v>806</v>
      </c>
      <c r="G24" s="1"/>
      <c r="H24" s="358" t="s">
        <v>247</v>
      </c>
      <c r="I24" s="406">
        <f>(C24-F24)/F24*100</f>
        <v>38.46153846153847</v>
      </c>
      <c r="J24" s="4"/>
    </row>
    <row r="25" spans="1:10" s="9" customFormat="1" ht="16.5">
      <c r="A25" s="142"/>
      <c r="B25" s="4"/>
      <c r="C25" s="209"/>
      <c r="D25" s="209"/>
      <c r="E25" s="355"/>
      <c r="F25" s="209"/>
      <c r="G25" s="1"/>
      <c r="H25" s="358"/>
      <c r="I25" s="1"/>
      <c r="J25" s="4"/>
    </row>
    <row r="26" spans="1:10" s="9" customFormat="1" ht="16.5">
      <c r="A26" s="69" t="s">
        <v>131</v>
      </c>
      <c r="B26" s="4"/>
      <c r="C26" s="356">
        <v>18316</v>
      </c>
      <c r="D26" s="209"/>
      <c r="E26" s="355" t="s">
        <v>246</v>
      </c>
      <c r="F26" s="211">
        <v>14874</v>
      </c>
      <c r="G26" s="1"/>
      <c r="H26" s="358" t="s">
        <v>144</v>
      </c>
      <c r="I26" s="406"/>
      <c r="J26" s="4"/>
    </row>
    <row r="27" spans="2:10" s="9" customFormat="1" ht="15.75">
      <c r="B27" s="4"/>
      <c r="C27" s="209"/>
      <c r="D27" s="209"/>
      <c r="E27" s="212"/>
      <c r="F27" s="213"/>
      <c r="G27" s="7"/>
      <c r="H27" s="7"/>
      <c r="I27" s="7"/>
      <c r="J27" s="7"/>
    </row>
    <row r="28" s="9" customFormat="1" ht="12.75"/>
    <row r="29" s="9" customFormat="1" ht="14.25">
      <c r="A29" s="187" t="s">
        <v>132</v>
      </c>
    </row>
    <row r="30" s="9" customFormat="1" ht="9" customHeight="1">
      <c r="A30" s="187"/>
    </row>
    <row r="31" s="9" customFormat="1" ht="14.25">
      <c r="A31" s="187" t="s">
        <v>63</v>
      </c>
    </row>
    <row r="32" spans="7:8" s="9" customFormat="1" ht="9" customHeight="1">
      <c r="G32" s="127"/>
      <c r="H32" s="127"/>
    </row>
    <row r="33" s="9" customFormat="1" ht="12.75">
      <c r="A33" s="335" t="s">
        <v>310</v>
      </c>
    </row>
    <row r="34" ht="15.75">
      <c r="L34" s="127"/>
    </row>
  </sheetData>
  <mergeCells count="2">
    <mergeCell ref="C6:F6"/>
    <mergeCell ref="C15:F15"/>
  </mergeCells>
  <printOptions/>
  <pageMargins left="1.14173228346457" right="0" top="0.590551181102362" bottom="0.196850393700787" header="0.511811023622047" footer="0.1"/>
  <pageSetup firstPageNumber="16" useFirstPageNumber="1" horizontalDpi="300" verticalDpi="300" orientation="landscape" paperSize="9" r:id="rId1"/>
  <headerFooter alignWithMargins="0">
    <oddFooter>&amp;R&amp;10頁 &amp;P</oddFooter>
  </headerFooter>
</worksheet>
</file>

<file path=xl/worksheets/sheet18.xml><?xml version="1.0" encoding="utf-8"?>
<worksheet xmlns="http://schemas.openxmlformats.org/spreadsheetml/2006/main" xmlns:r="http://schemas.openxmlformats.org/officeDocument/2006/relationships">
  <dimension ref="A1:I31"/>
  <sheetViews>
    <sheetView workbookViewId="0" topLeftCell="A1">
      <selection activeCell="A1" sqref="A1"/>
    </sheetView>
  </sheetViews>
  <sheetFormatPr defaultColWidth="9.00390625" defaultRowHeight="16.5"/>
  <cols>
    <col min="1" max="1" width="4.125" style="144" customWidth="1"/>
    <col min="2" max="2" width="32.875" style="144" customWidth="1"/>
    <col min="3" max="3" width="15.00390625" style="144" customWidth="1"/>
    <col min="4" max="4" width="19.625" style="144" customWidth="1"/>
    <col min="5" max="5" width="6.625" style="144" customWidth="1"/>
    <col min="6" max="6" width="12.75390625" style="144" customWidth="1"/>
    <col min="7" max="7" width="19.625" style="144" customWidth="1"/>
    <col min="8" max="8" width="2.125" style="144" customWidth="1"/>
    <col min="9" max="9" width="12.125" style="144" customWidth="1"/>
    <col min="10" max="16384" width="7.75390625" style="144" customWidth="1"/>
  </cols>
  <sheetData>
    <row r="1" ht="34.5" customHeight="1">
      <c r="A1" s="193" t="s">
        <v>52</v>
      </c>
    </row>
    <row r="2" ht="15" customHeight="1">
      <c r="A2" s="143"/>
    </row>
    <row r="3" spans="1:9" ht="21">
      <c r="A3" s="450" t="s">
        <v>5</v>
      </c>
      <c r="B3" s="451"/>
      <c r="C3" s="452"/>
      <c r="D3" s="452"/>
      <c r="E3" s="452"/>
      <c r="F3" s="453"/>
      <c r="G3" s="453"/>
      <c r="H3" s="145"/>
      <c r="I3" s="145"/>
    </row>
    <row r="4" spans="1:9" ht="21">
      <c r="A4" s="328"/>
      <c r="C4" s="572" t="s">
        <v>155</v>
      </c>
      <c r="D4" s="572"/>
      <c r="E4" s="449"/>
      <c r="F4" s="571" t="s">
        <v>155</v>
      </c>
      <c r="G4" s="571"/>
      <c r="H4" s="145"/>
      <c r="I4" s="145"/>
    </row>
    <row r="5" spans="2:9" ht="18.75">
      <c r="B5" s="147"/>
      <c r="C5" s="570" t="s">
        <v>225</v>
      </c>
      <c r="D5" s="570"/>
      <c r="E5" s="334"/>
      <c r="F5" s="569" t="s">
        <v>241</v>
      </c>
      <c r="G5" s="569"/>
      <c r="H5" s="145"/>
      <c r="I5" s="145"/>
    </row>
    <row r="6" spans="1:9" ht="12" customHeight="1">
      <c r="A6" s="146"/>
      <c r="B6" s="147"/>
      <c r="C6" s="148"/>
      <c r="D6" s="188"/>
      <c r="E6" s="148"/>
      <c r="F6" s="149"/>
      <c r="G6" s="189"/>
      <c r="H6" s="145"/>
      <c r="I6" s="145"/>
    </row>
    <row r="7" spans="1:7" ht="15" customHeight="1">
      <c r="A7" s="146"/>
      <c r="B7" s="147"/>
      <c r="C7" s="150" t="s">
        <v>23</v>
      </c>
      <c r="D7" s="148" t="s">
        <v>137</v>
      </c>
      <c r="E7" s="148"/>
      <c r="F7" s="151" t="s">
        <v>23</v>
      </c>
      <c r="G7" s="149" t="s">
        <v>137</v>
      </c>
    </row>
    <row r="8" spans="1:7" ht="17.25">
      <c r="A8" s="152"/>
      <c r="B8" s="153"/>
      <c r="C8" s="154" t="s">
        <v>207</v>
      </c>
      <c r="D8" s="155" t="s">
        <v>209</v>
      </c>
      <c r="E8" s="154"/>
      <c r="F8" s="156" t="s">
        <v>208</v>
      </c>
      <c r="G8" s="157" t="s">
        <v>209</v>
      </c>
    </row>
    <row r="9" spans="1:7" ht="12" customHeight="1">
      <c r="A9" s="146"/>
      <c r="B9" s="147"/>
      <c r="C9" s="158"/>
      <c r="D9" s="158"/>
      <c r="E9" s="158"/>
      <c r="F9" s="147"/>
      <c r="G9" s="147"/>
    </row>
    <row r="10" spans="1:7" ht="15" customHeight="1">
      <c r="A10" s="489" t="s">
        <v>28</v>
      </c>
      <c r="B10" s="482"/>
      <c r="C10" s="481">
        <f>SUM(C11:C19)</f>
        <v>31364411</v>
      </c>
      <c r="D10" s="481"/>
      <c r="E10" s="482"/>
      <c r="F10" s="483">
        <f>SUM(F11:F19)</f>
        <v>19863299</v>
      </c>
      <c r="G10" s="483"/>
    </row>
    <row r="11" spans="1:7" ht="16.5">
      <c r="A11" s="490" t="s">
        <v>29</v>
      </c>
      <c r="B11" s="482"/>
      <c r="C11" s="481">
        <v>16482172</v>
      </c>
      <c r="D11" s="481">
        <v>132184</v>
      </c>
      <c r="E11" s="482"/>
      <c r="F11" s="483">
        <v>12718380</v>
      </c>
      <c r="G11" s="483">
        <v>119836</v>
      </c>
    </row>
    <row r="12" spans="1:7" ht="18" customHeight="1">
      <c r="A12" s="490" t="s">
        <v>30</v>
      </c>
      <c r="B12" s="482"/>
      <c r="C12" s="481">
        <v>4108638</v>
      </c>
      <c r="D12" s="481">
        <v>4112</v>
      </c>
      <c r="E12" s="482"/>
      <c r="F12" s="483">
        <v>2140242</v>
      </c>
      <c r="G12" s="483">
        <v>5974</v>
      </c>
    </row>
    <row r="13" spans="1:7" ht="18" customHeight="1">
      <c r="A13" s="480" t="s">
        <v>248</v>
      </c>
      <c r="B13" s="482"/>
      <c r="C13" s="481">
        <v>3220</v>
      </c>
      <c r="D13" s="481">
        <v>0</v>
      </c>
      <c r="E13" s="482"/>
      <c r="F13" s="483"/>
      <c r="G13" s="483"/>
    </row>
    <row r="14" spans="1:7" ht="18" customHeight="1">
      <c r="A14" s="491" t="s">
        <v>79</v>
      </c>
      <c r="B14" s="482"/>
      <c r="C14" s="481">
        <v>10389010</v>
      </c>
      <c r="D14" s="481">
        <v>110233</v>
      </c>
      <c r="E14" s="482"/>
      <c r="F14" s="483">
        <v>4880470</v>
      </c>
      <c r="G14" s="483">
        <v>59345</v>
      </c>
    </row>
    <row r="15" spans="1:7" ht="18" customHeight="1">
      <c r="A15" s="490" t="s">
        <v>31</v>
      </c>
      <c r="B15" s="482"/>
      <c r="C15" s="481">
        <v>346481</v>
      </c>
      <c r="D15" s="481">
        <v>9586</v>
      </c>
      <c r="E15" s="482"/>
      <c r="F15" s="483">
        <v>102010</v>
      </c>
      <c r="G15" s="483">
        <v>4260</v>
      </c>
    </row>
    <row r="16" spans="1:7" ht="18" customHeight="1">
      <c r="A16" s="491" t="s">
        <v>190</v>
      </c>
      <c r="B16" s="482"/>
      <c r="C16" s="481">
        <v>3244</v>
      </c>
      <c r="D16" s="481">
        <v>44</v>
      </c>
      <c r="E16" s="482"/>
      <c r="F16" s="483">
        <v>8154</v>
      </c>
      <c r="G16" s="483">
        <v>107</v>
      </c>
    </row>
    <row r="17" spans="1:7" ht="18" customHeight="1">
      <c r="A17" s="490" t="s">
        <v>249</v>
      </c>
      <c r="B17" s="482"/>
      <c r="C17" s="481">
        <v>397</v>
      </c>
      <c r="D17" s="481">
        <v>30</v>
      </c>
      <c r="E17" s="482"/>
      <c r="F17" s="483">
        <v>155</v>
      </c>
      <c r="G17" s="483">
        <v>0</v>
      </c>
    </row>
    <row r="18" spans="1:7" ht="18" customHeight="1">
      <c r="A18" s="490" t="s">
        <v>250</v>
      </c>
      <c r="B18" s="482"/>
      <c r="C18" s="481">
        <v>31099</v>
      </c>
      <c r="D18" s="481">
        <v>7000</v>
      </c>
      <c r="E18" s="482"/>
      <c r="F18" s="483">
        <v>13888</v>
      </c>
      <c r="G18" s="483">
        <v>1532</v>
      </c>
    </row>
    <row r="19" spans="1:7" ht="18" customHeight="1">
      <c r="A19" s="490" t="s">
        <v>32</v>
      </c>
      <c r="B19" s="482"/>
      <c r="C19" s="481">
        <v>150</v>
      </c>
      <c r="D19" s="481">
        <v>0</v>
      </c>
      <c r="E19" s="482"/>
      <c r="F19" s="483">
        <v>0</v>
      </c>
      <c r="G19" s="483">
        <v>0</v>
      </c>
    </row>
    <row r="20" spans="1:7" ht="12" customHeight="1">
      <c r="A20" s="490"/>
      <c r="B20" s="482"/>
      <c r="C20" s="484"/>
      <c r="D20" s="481"/>
      <c r="E20" s="482"/>
      <c r="F20" s="485"/>
      <c r="G20" s="483"/>
    </row>
    <row r="21" spans="1:7" ht="18" customHeight="1">
      <c r="A21" s="492" t="s">
        <v>33</v>
      </c>
      <c r="B21" s="482"/>
      <c r="C21" s="486">
        <f>SUM(C22:C26)</f>
        <v>53213146</v>
      </c>
      <c r="D21" s="481"/>
      <c r="E21" s="482"/>
      <c r="F21" s="487">
        <f>SUM(F22:F26)</f>
        <v>23042616</v>
      </c>
      <c r="G21" s="483"/>
    </row>
    <row r="22" spans="1:7" ht="18" customHeight="1">
      <c r="A22" s="490" t="s">
        <v>34</v>
      </c>
      <c r="B22" s="482"/>
      <c r="C22" s="163">
        <v>7341285</v>
      </c>
      <c r="D22" s="159">
        <v>392423</v>
      </c>
      <c r="E22" s="146"/>
      <c r="F22" s="161">
        <v>4095679</v>
      </c>
      <c r="G22" s="160">
        <v>227946</v>
      </c>
    </row>
    <row r="23" spans="1:8" ht="17.25" customHeight="1">
      <c r="A23" s="490" t="s">
        <v>251</v>
      </c>
      <c r="B23" s="482"/>
      <c r="C23" s="165">
        <v>67552</v>
      </c>
      <c r="D23" s="159">
        <v>1002</v>
      </c>
      <c r="E23" s="146"/>
      <c r="F23" s="162">
        <v>53456</v>
      </c>
      <c r="G23" s="160">
        <v>781</v>
      </c>
      <c r="H23" s="164"/>
    </row>
    <row r="24" spans="1:9" ht="18" customHeight="1">
      <c r="A24" s="491" t="s">
        <v>252</v>
      </c>
      <c r="B24" s="482"/>
      <c r="C24" s="165">
        <v>1690527</v>
      </c>
      <c r="D24" s="159">
        <v>184044</v>
      </c>
      <c r="E24" s="146"/>
      <c r="F24" s="162">
        <v>758247</v>
      </c>
      <c r="G24" s="160">
        <v>74903</v>
      </c>
      <c r="H24" s="164"/>
      <c r="I24" s="164"/>
    </row>
    <row r="25" spans="1:9" ht="18" customHeight="1">
      <c r="A25" s="491" t="s">
        <v>278</v>
      </c>
      <c r="B25" s="482"/>
      <c r="C25" s="165">
        <v>1578</v>
      </c>
      <c r="D25" s="159">
        <v>1</v>
      </c>
      <c r="E25" s="146"/>
      <c r="F25" s="162">
        <v>7881</v>
      </c>
      <c r="G25" s="160">
        <v>358</v>
      </c>
      <c r="H25" s="164"/>
      <c r="I25" s="164"/>
    </row>
    <row r="26" spans="1:9" ht="18" customHeight="1">
      <c r="A26" s="490" t="s">
        <v>35</v>
      </c>
      <c r="B26" s="482"/>
      <c r="C26" s="163">
        <v>44112204</v>
      </c>
      <c r="D26" s="159">
        <v>7843997</v>
      </c>
      <c r="E26" s="146"/>
      <c r="F26" s="161">
        <v>18127353</v>
      </c>
      <c r="G26" s="160">
        <v>2533807</v>
      </c>
      <c r="H26" s="164"/>
      <c r="I26" s="164"/>
    </row>
    <row r="27" spans="1:9" ht="12" customHeight="1">
      <c r="A27" s="493"/>
      <c r="B27" s="494"/>
      <c r="C27" s="524"/>
      <c r="D27" s="524"/>
      <c r="E27" s="146"/>
      <c r="F27" s="525"/>
      <c r="G27" s="525"/>
      <c r="H27" s="164"/>
      <c r="I27" s="164"/>
    </row>
    <row r="28" spans="1:9" ht="17.25">
      <c r="A28" s="495" t="s">
        <v>36</v>
      </c>
      <c r="B28" s="488"/>
      <c r="C28" s="526">
        <f>C21+C10</f>
        <v>84577557</v>
      </c>
      <c r="D28" s="526">
        <f>SUM(D11:D26)</f>
        <v>8684656</v>
      </c>
      <c r="E28" s="152"/>
      <c r="F28" s="527">
        <f>F21+F10</f>
        <v>42905915</v>
      </c>
      <c r="G28" s="527">
        <f>SUM(G11:G26)</f>
        <v>3028849</v>
      </c>
      <c r="H28" s="166"/>
      <c r="I28" s="167"/>
    </row>
    <row r="29" spans="1:9" ht="16.5">
      <c r="A29" s="168"/>
      <c r="B29" s="169"/>
      <c r="C29" s="170"/>
      <c r="D29" s="170"/>
      <c r="E29" s="167"/>
      <c r="F29" s="170"/>
      <c r="G29" s="170"/>
      <c r="H29" s="166"/>
      <c r="I29" s="167"/>
    </row>
    <row r="30" spans="1:9" ht="16.5">
      <c r="A30" s="516" t="s">
        <v>91</v>
      </c>
      <c r="B30" s="516" t="s">
        <v>253</v>
      </c>
      <c r="C30" s="517"/>
      <c r="D30" s="170"/>
      <c r="E30" s="167"/>
      <c r="F30" s="170"/>
      <c r="G30" s="170"/>
      <c r="H30" s="166"/>
      <c r="I30" s="167"/>
    </row>
    <row r="31" spans="1:9" ht="16.5">
      <c r="A31" s="254"/>
      <c r="B31" s="145"/>
      <c r="C31" s="171"/>
      <c r="D31" s="171"/>
      <c r="E31" s="171"/>
      <c r="F31" s="171"/>
      <c r="G31" s="171"/>
      <c r="H31" s="166"/>
      <c r="I31" s="167"/>
    </row>
  </sheetData>
  <mergeCells count="4">
    <mergeCell ref="F5:G5"/>
    <mergeCell ref="C5:D5"/>
    <mergeCell ref="F4:G4"/>
    <mergeCell ref="C4:D4"/>
  </mergeCells>
  <printOptions horizontalCentered="1"/>
  <pageMargins left="0.393700787401575" right="0" top="0.393700787401575" bottom="0.196850393700787" header="0.393700787401575" footer="0.1"/>
  <pageSetup firstPageNumber="17" useFirstPageNumber="1" horizontalDpi="300" verticalDpi="300" orientation="landscape" paperSize="9" r:id="rId1"/>
  <headerFooter alignWithMargins="0">
    <oddFooter>&amp;R&amp;10頁 &amp;P</oddFooter>
  </headerFooter>
</worksheet>
</file>

<file path=xl/worksheets/sheet19.xml><?xml version="1.0" encoding="utf-8"?>
<worksheet xmlns="http://schemas.openxmlformats.org/spreadsheetml/2006/main" xmlns:r="http://schemas.openxmlformats.org/officeDocument/2006/relationships">
  <dimension ref="A1:I31"/>
  <sheetViews>
    <sheetView workbookViewId="0" topLeftCell="A1">
      <selection activeCell="A1" sqref="A1"/>
    </sheetView>
  </sheetViews>
  <sheetFormatPr defaultColWidth="9.00390625" defaultRowHeight="16.5"/>
  <cols>
    <col min="2" max="2" width="2.375" style="0" customWidth="1"/>
    <col min="4" max="4" width="26.625" style="0" customWidth="1"/>
    <col min="5" max="5" width="15.875" style="0" customWidth="1"/>
    <col min="6" max="6" width="7.625" style="0" customWidth="1"/>
  </cols>
  <sheetData>
    <row r="1" spans="1:7" ht="18.75">
      <c r="A1" s="62" t="s">
        <v>288</v>
      </c>
      <c r="B1" s="62"/>
      <c r="C1" s="1"/>
      <c r="D1" s="1"/>
      <c r="E1" s="1"/>
      <c r="F1" s="1"/>
      <c r="G1" s="9"/>
    </row>
    <row r="2" spans="1:7" ht="18.75">
      <c r="A2" s="62"/>
      <c r="B2" s="62"/>
      <c r="C2" s="1"/>
      <c r="D2" s="1"/>
      <c r="E2" s="1"/>
      <c r="F2" s="1"/>
      <c r="G2" s="9"/>
    </row>
    <row r="3" spans="1:7" ht="16.5">
      <c r="A3" s="186"/>
      <c r="B3" s="186"/>
      <c r="C3" s="8"/>
      <c r="D3" s="8"/>
      <c r="E3" s="12"/>
      <c r="F3" s="1"/>
      <c r="G3" s="9"/>
    </row>
    <row r="4" spans="1:7" ht="21.75" customHeight="1">
      <c r="A4" s="427" t="s">
        <v>12</v>
      </c>
      <c r="B4" s="428"/>
      <c r="C4" s="429" t="s">
        <v>11</v>
      </c>
      <c r="D4" s="430"/>
      <c r="E4" s="573" t="s">
        <v>171</v>
      </c>
      <c r="F4" s="574"/>
      <c r="G4" s="9"/>
    </row>
    <row r="5" spans="1:7" ht="14.25" customHeight="1">
      <c r="A5" s="431"/>
      <c r="B5" s="432"/>
      <c r="C5" s="433"/>
      <c r="D5" s="434"/>
      <c r="E5" s="575" t="s">
        <v>172</v>
      </c>
      <c r="F5" s="576"/>
      <c r="G5" s="9"/>
    </row>
    <row r="6" spans="1:9" ht="16.5">
      <c r="A6" s="263">
        <v>1</v>
      </c>
      <c r="B6" s="180"/>
      <c r="C6" s="398" t="s">
        <v>181</v>
      </c>
      <c r="D6" s="441"/>
      <c r="E6" s="442">
        <v>2570.6</v>
      </c>
      <c r="F6" s="281"/>
      <c r="G6" s="9"/>
      <c r="I6" s="398"/>
    </row>
    <row r="7" spans="1:9" ht="16.5">
      <c r="A7" s="263">
        <v>2</v>
      </c>
      <c r="B7" s="180"/>
      <c r="C7" s="398" t="s">
        <v>279</v>
      </c>
      <c r="D7" s="441"/>
      <c r="E7" s="442">
        <v>1781.5</v>
      </c>
      <c r="F7" s="281"/>
      <c r="G7" s="9"/>
      <c r="I7" s="398"/>
    </row>
    <row r="8" spans="1:9" ht="16.5">
      <c r="A8" s="263">
        <v>3</v>
      </c>
      <c r="B8" s="180"/>
      <c r="C8" s="398" t="s">
        <v>174</v>
      </c>
      <c r="D8" s="441"/>
      <c r="E8" s="444">
        <v>872.1</v>
      </c>
      <c r="F8" s="281"/>
      <c r="G8" s="9"/>
      <c r="I8" s="179"/>
    </row>
    <row r="9" spans="1:9" ht="16.5">
      <c r="A9" s="263">
        <v>4</v>
      </c>
      <c r="B9" s="180"/>
      <c r="C9" s="398" t="s">
        <v>280</v>
      </c>
      <c r="D9" s="441"/>
      <c r="E9" s="444">
        <v>867.7</v>
      </c>
      <c r="F9" s="281"/>
      <c r="G9" s="9"/>
      <c r="I9" s="398"/>
    </row>
    <row r="10" spans="1:7" ht="16.5">
      <c r="A10" s="263">
        <v>5</v>
      </c>
      <c r="B10" s="180"/>
      <c r="C10" s="179" t="s">
        <v>270</v>
      </c>
      <c r="D10" s="441"/>
      <c r="E10" s="501">
        <v>760</v>
      </c>
      <c r="F10" s="281"/>
      <c r="G10" s="9"/>
    </row>
    <row r="11" spans="1:7" ht="16.5">
      <c r="A11" s="263">
        <v>6</v>
      </c>
      <c r="B11" s="180"/>
      <c r="C11" s="398" t="s">
        <v>173</v>
      </c>
      <c r="D11" s="441"/>
      <c r="E11" s="444">
        <v>462.5</v>
      </c>
      <c r="F11" s="281" t="s">
        <v>91</v>
      </c>
      <c r="G11" s="9"/>
    </row>
    <row r="12" spans="1:7" ht="16.5">
      <c r="A12" s="263">
        <v>7</v>
      </c>
      <c r="B12" s="180"/>
      <c r="C12" s="398" t="s">
        <v>176</v>
      </c>
      <c r="D12" s="441"/>
      <c r="E12" s="444">
        <v>365.4</v>
      </c>
      <c r="F12" s="281"/>
      <c r="G12" s="9"/>
    </row>
    <row r="13" spans="1:9" ht="16.5">
      <c r="A13" s="263">
        <v>8</v>
      </c>
      <c r="B13" s="180"/>
      <c r="C13" s="398" t="s">
        <v>105</v>
      </c>
      <c r="D13" s="441"/>
      <c r="E13" s="444">
        <v>350.5</v>
      </c>
      <c r="F13" s="281"/>
      <c r="G13" s="9"/>
      <c r="I13" s="398"/>
    </row>
    <row r="14" spans="1:9" ht="16.5">
      <c r="A14" s="263">
        <v>9</v>
      </c>
      <c r="B14" s="180"/>
      <c r="C14" s="1" t="s">
        <v>226</v>
      </c>
      <c r="D14" s="441"/>
      <c r="E14" s="444">
        <v>349.6</v>
      </c>
      <c r="F14" s="281"/>
      <c r="G14" s="9"/>
      <c r="I14" s="398"/>
    </row>
    <row r="15" spans="1:9" ht="16.5">
      <c r="A15" s="264">
        <v>10</v>
      </c>
      <c r="B15" s="271"/>
      <c r="C15" s="398" t="s">
        <v>175</v>
      </c>
      <c r="D15" s="422"/>
      <c r="E15" s="444">
        <v>344.8</v>
      </c>
      <c r="F15" s="278" t="s">
        <v>91</v>
      </c>
      <c r="G15" s="9"/>
      <c r="I15" s="179"/>
    </row>
    <row r="16" spans="1:7" ht="27" customHeight="1">
      <c r="A16" s="316" t="s">
        <v>118</v>
      </c>
      <c r="B16" s="436"/>
      <c r="C16" s="437"/>
      <c r="D16" s="438"/>
      <c r="E16" s="439"/>
      <c r="F16" s="438"/>
      <c r="G16" s="9"/>
    </row>
    <row r="17" spans="1:7" ht="16.5">
      <c r="A17" s="263">
        <v>18</v>
      </c>
      <c r="B17" s="180"/>
      <c r="C17" s="398" t="s">
        <v>20</v>
      </c>
      <c r="D17" s="441"/>
      <c r="E17" s="502">
        <v>81.3</v>
      </c>
      <c r="F17" s="281"/>
      <c r="G17" s="9"/>
    </row>
    <row r="18" spans="1:7" ht="16.5">
      <c r="A18" s="263">
        <v>23</v>
      </c>
      <c r="B18" s="180"/>
      <c r="C18" s="398" t="s">
        <v>113</v>
      </c>
      <c r="D18" s="441"/>
      <c r="E18" s="502">
        <v>34.2</v>
      </c>
      <c r="F18" s="281"/>
      <c r="G18" s="9"/>
    </row>
    <row r="19" spans="1:7" ht="16.5">
      <c r="A19" s="264">
        <v>24</v>
      </c>
      <c r="B19" s="440"/>
      <c r="C19" s="399" t="s">
        <v>15</v>
      </c>
      <c r="D19" s="422"/>
      <c r="E19" s="503">
        <v>27</v>
      </c>
      <c r="F19" s="278"/>
      <c r="G19" s="9"/>
    </row>
    <row r="20" spans="1:7" ht="14.25" customHeight="1">
      <c r="A20" s="9"/>
      <c r="B20" s="9"/>
      <c r="C20" s="9"/>
      <c r="D20" s="1"/>
      <c r="E20" s="1"/>
      <c r="F20" s="2"/>
      <c r="G20" s="9"/>
    </row>
    <row r="21" spans="1:7" ht="16.5">
      <c r="A21" s="9" t="s">
        <v>198</v>
      </c>
      <c r="B21" s="9"/>
      <c r="C21" s="9"/>
      <c r="D21" s="9"/>
      <c r="E21" s="9"/>
      <c r="F21" s="4"/>
      <c r="G21" s="9"/>
    </row>
    <row r="22" spans="1:7" ht="9" customHeight="1">
      <c r="A22" s="9"/>
      <c r="B22" s="9"/>
      <c r="C22" s="9"/>
      <c r="D22" s="9"/>
      <c r="E22" s="9"/>
      <c r="F22" s="4"/>
      <c r="G22" s="9"/>
    </row>
    <row r="23" spans="1:7" ht="16.5">
      <c r="A23" s="9" t="s">
        <v>177</v>
      </c>
      <c r="B23" s="9"/>
      <c r="C23" s="9"/>
      <c r="D23" s="9"/>
      <c r="E23" s="9"/>
      <c r="F23" s="4"/>
      <c r="G23" s="9"/>
    </row>
    <row r="24" spans="1:7" ht="9" customHeight="1">
      <c r="A24" s="9"/>
      <c r="B24" s="9"/>
      <c r="C24" s="9"/>
      <c r="D24" s="9"/>
      <c r="E24" s="9"/>
      <c r="F24" s="4"/>
      <c r="G24" s="9"/>
    </row>
    <row r="25" spans="1:7" ht="16.5">
      <c r="A25" s="9" t="s">
        <v>178</v>
      </c>
      <c r="B25" s="9"/>
      <c r="C25" s="9"/>
      <c r="D25" s="9"/>
      <c r="E25" s="9"/>
      <c r="F25" s="4"/>
      <c r="G25" s="9"/>
    </row>
    <row r="26" spans="1:7" ht="9" customHeight="1">
      <c r="A26" s="9"/>
      <c r="B26" s="9"/>
      <c r="C26" s="9"/>
      <c r="D26" s="9"/>
      <c r="E26" s="9"/>
      <c r="F26" s="9"/>
      <c r="G26" s="9"/>
    </row>
    <row r="27" spans="1:6" ht="16.5">
      <c r="A27" s="9" t="s">
        <v>40</v>
      </c>
      <c r="F27" s="9"/>
    </row>
    <row r="28" ht="9" customHeight="1"/>
    <row r="29" spans="1:4" ht="16.5">
      <c r="A29" s="9" t="s">
        <v>313</v>
      </c>
      <c r="B29" s="9"/>
      <c r="C29" s="9"/>
      <c r="D29" s="9"/>
    </row>
    <row r="30" ht="16.5">
      <c r="A30" s="9" t="s">
        <v>314</v>
      </c>
    </row>
    <row r="31" ht="16.5">
      <c r="A31" s="9" t="s">
        <v>311</v>
      </c>
    </row>
  </sheetData>
  <mergeCells count="2">
    <mergeCell ref="E4:F4"/>
    <mergeCell ref="E5:F5"/>
  </mergeCells>
  <printOptions/>
  <pageMargins left="0.94488188976378" right="0" top="0.984251968503937" bottom="0.196850393700787" header="0.511811023622047" footer="0.1"/>
  <pageSetup firstPageNumber="18" useFirstPageNumber="1" horizontalDpi="600" verticalDpi="600" orientation="landscape" paperSize="9" r:id="rId1"/>
  <headerFooter alignWithMargins="0">
    <oddFooter>&amp;R&amp;10頁 &amp;P</oddFooter>
  </headerFooter>
</worksheet>
</file>

<file path=xl/worksheets/sheet2.xml><?xml version="1.0" encoding="utf-8"?>
<worksheet xmlns="http://schemas.openxmlformats.org/spreadsheetml/2006/main" xmlns:r="http://schemas.openxmlformats.org/officeDocument/2006/relationships">
  <dimension ref="A1:K36"/>
  <sheetViews>
    <sheetView workbookViewId="0" topLeftCell="A1">
      <selection activeCell="A1" sqref="A1"/>
    </sheetView>
  </sheetViews>
  <sheetFormatPr defaultColWidth="9.00390625" defaultRowHeight="16.5"/>
  <cols>
    <col min="1" max="1" width="3.875" style="56" customWidth="1"/>
    <col min="2" max="2" width="4.75390625" style="56" customWidth="1"/>
    <col min="3" max="3" width="26.50390625" style="56" customWidth="1"/>
    <col min="4" max="4" width="20.25390625" style="56" customWidth="1"/>
    <col min="5" max="5" width="13.375" style="56" customWidth="1"/>
    <col min="6" max="6" width="5.75390625" style="56" customWidth="1"/>
    <col min="7" max="7" width="21.125" style="56" customWidth="1"/>
    <col min="8" max="8" width="11.25390625" style="56" customWidth="1"/>
    <col min="9" max="9" width="6.375" style="56" customWidth="1"/>
    <col min="10" max="10" width="8.00390625" style="56" customWidth="1"/>
    <col min="11" max="11" width="10.50390625" style="56" customWidth="1"/>
    <col min="12" max="12" width="9.25390625" style="56" customWidth="1"/>
    <col min="13" max="13" width="9.625" style="56" customWidth="1"/>
    <col min="14" max="16384" width="8.00390625" style="56" customWidth="1"/>
  </cols>
  <sheetData>
    <row r="1" ht="22.5">
      <c r="A1" s="55" t="s">
        <v>211</v>
      </c>
    </row>
    <row r="2" ht="10.5" customHeight="1"/>
    <row r="3" s="57" customFormat="1" ht="19.5">
      <c r="A3" s="58" t="s">
        <v>123</v>
      </c>
    </row>
    <row r="4" spans="1:9" s="59" customFormat="1" ht="14.25" customHeight="1">
      <c r="A4" s="214"/>
      <c r="B4" s="214"/>
      <c r="C4" s="214"/>
      <c r="D4" s="214"/>
      <c r="E4" s="547"/>
      <c r="F4" s="547"/>
      <c r="G4" s="214"/>
      <c r="H4" s="215"/>
      <c r="I4" s="214"/>
    </row>
    <row r="5" spans="1:11" s="59" customFormat="1" ht="16.5">
      <c r="A5" s="251" t="s">
        <v>151</v>
      </c>
      <c r="B5" s="216"/>
      <c r="C5" s="216"/>
      <c r="D5" s="216"/>
      <c r="E5" s="377" t="s">
        <v>272</v>
      </c>
      <c r="F5" s="377"/>
      <c r="G5" s="216"/>
      <c r="H5" s="372" t="s">
        <v>213</v>
      </c>
      <c r="I5" s="372"/>
      <c r="J5" s="251"/>
      <c r="K5" s="251"/>
    </row>
    <row r="6" spans="1:11" s="59" customFormat="1" ht="19.5">
      <c r="A6" s="240" t="s">
        <v>93</v>
      </c>
      <c r="B6" s="217"/>
      <c r="C6" s="217"/>
      <c r="D6" s="217"/>
      <c r="E6" s="528">
        <v>231970</v>
      </c>
      <c r="F6" s="256" t="s">
        <v>85</v>
      </c>
      <c r="G6" s="250" t="s">
        <v>212</v>
      </c>
      <c r="H6" s="249">
        <v>133399</v>
      </c>
      <c r="I6" s="249" t="s">
        <v>85</v>
      </c>
      <c r="J6" s="217" t="s">
        <v>222</v>
      </c>
      <c r="K6" s="217"/>
    </row>
    <row r="7" spans="1:11" s="59" customFormat="1" ht="6.75" customHeight="1">
      <c r="A7" s="240"/>
      <c r="B7" s="217"/>
      <c r="C7" s="217"/>
      <c r="D7" s="217"/>
      <c r="E7" s="415"/>
      <c r="G7" s="247"/>
      <c r="H7" s="461"/>
      <c r="I7" s="217"/>
      <c r="J7" s="255"/>
      <c r="K7" s="217"/>
    </row>
    <row r="8" spans="1:11" s="59" customFormat="1" ht="17.25">
      <c r="A8" s="240" t="s">
        <v>152</v>
      </c>
      <c r="B8" s="217"/>
      <c r="C8" s="217"/>
      <c r="D8" s="217"/>
      <c r="E8" s="529">
        <v>31638.22</v>
      </c>
      <c r="F8" s="256"/>
      <c r="G8" s="250" t="s">
        <v>212</v>
      </c>
      <c r="H8" s="416">
        <v>20001.91</v>
      </c>
      <c r="I8" s="249"/>
      <c r="J8" s="217" t="s">
        <v>222</v>
      </c>
      <c r="K8" s="217"/>
    </row>
    <row r="9" spans="1:11" s="59" customFormat="1" ht="6.75" customHeight="1">
      <c r="A9" s="240"/>
      <c r="B9" s="217"/>
      <c r="C9" s="217"/>
      <c r="D9" s="217"/>
      <c r="E9" s="460"/>
      <c r="G9" s="247"/>
      <c r="H9" s="461"/>
      <c r="I9" s="217"/>
      <c r="J9" s="255"/>
      <c r="K9" s="217"/>
    </row>
    <row r="10" spans="1:11" s="59" customFormat="1" ht="17.25">
      <c r="A10" s="240" t="s">
        <v>153</v>
      </c>
      <c r="B10" s="217"/>
      <c r="C10" s="217"/>
      <c r="D10" s="217"/>
      <c r="E10" s="415">
        <v>20400.07</v>
      </c>
      <c r="F10" s="256"/>
      <c r="G10" s="250" t="s">
        <v>212</v>
      </c>
      <c r="H10" s="416">
        <v>10363.28</v>
      </c>
      <c r="I10" s="249"/>
      <c r="J10" s="217" t="s">
        <v>222</v>
      </c>
      <c r="K10" s="217"/>
    </row>
    <row r="11" spans="1:11" s="59" customFormat="1" ht="6.75" customHeight="1">
      <c r="A11" s="240"/>
      <c r="B11" s="217"/>
      <c r="C11" s="217"/>
      <c r="D11" s="217"/>
      <c r="E11" s="460"/>
      <c r="G11" s="247"/>
      <c r="H11" s="461"/>
      <c r="I11" s="217"/>
      <c r="J11" s="255"/>
      <c r="K11" s="217"/>
    </row>
    <row r="12" spans="1:11" s="59" customFormat="1" ht="17.25">
      <c r="A12" s="240" t="s">
        <v>154</v>
      </c>
      <c r="B12" s="217"/>
      <c r="C12" s="217"/>
      <c r="D12" s="217"/>
      <c r="E12" s="415">
        <v>38585.09</v>
      </c>
      <c r="F12" s="256"/>
      <c r="G12" s="250" t="s">
        <v>212</v>
      </c>
      <c r="H12" s="416">
        <v>24446.59</v>
      </c>
      <c r="I12" s="249"/>
      <c r="J12" s="217" t="s">
        <v>222</v>
      </c>
      <c r="K12" s="217"/>
    </row>
    <row r="13" spans="1:11" s="59" customFormat="1" ht="17.25">
      <c r="A13" s="240"/>
      <c r="B13" s="217"/>
      <c r="C13" s="217"/>
      <c r="D13" s="217"/>
      <c r="E13" s="246"/>
      <c r="F13" s="256"/>
      <c r="G13" s="250"/>
      <c r="H13" s="243"/>
      <c r="I13" s="249"/>
      <c r="J13" s="217"/>
      <c r="K13" s="217"/>
    </row>
    <row r="14" spans="1:9" s="59" customFormat="1" ht="16.5">
      <c r="A14" s="214"/>
      <c r="B14" s="214"/>
      <c r="C14" s="214"/>
      <c r="D14" s="214"/>
      <c r="E14" s="547"/>
      <c r="F14" s="547"/>
      <c r="G14" s="214"/>
      <c r="H14" s="215"/>
      <c r="I14" s="214"/>
    </row>
    <row r="15" spans="1:11" s="59" customFormat="1" ht="16.5">
      <c r="A15" s="251" t="s">
        <v>151</v>
      </c>
      <c r="B15" s="216"/>
      <c r="C15" s="216"/>
      <c r="D15" s="216"/>
      <c r="E15" s="377" t="s">
        <v>272</v>
      </c>
      <c r="F15" s="377"/>
      <c r="G15" s="216"/>
      <c r="H15" s="372" t="s">
        <v>213</v>
      </c>
      <c r="I15" s="372"/>
      <c r="J15" s="251"/>
      <c r="K15" s="251"/>
    </row>
    <row r="16" spans="1:11" s="59" customFormat="1" ht="14.25" customHeight="1">
      <c r="A16" s="240"/>
      <c r="B16" s="217"/>
      <c r="C16" s="217"/>
      <c r="D16" s="217"/>
      <c r="E16" s="246"/>
      <c r="F16" s="256"/>
      <c r="G16" s="250"/>
      <c r="H16" s="243"/>
      <c r="I16" s="249"/>
      <c r="J16" s="217"/>
      <c r="K16" s="217"/>
    </row>
    <row r="17" spans="1:11" s="59" customFormat="1" ht="17.25">
      <c r="A17" s="240" t="s">
        <v>124</v>
      </c>
      <c r="B17" s="217"/>
      <c r="C17" s="217"/>
      <c r="D17" s="217"/>
      <c r="E17" s="246">
        <v>209618</v>
      </c>
      <c r="F17" s="256" t="s">
        <v>85</v>
      </c>
      <c r="G17" s="217"/>
      <c r="H17" s="249">
        <v>83763</v>
      </c>
      <c r="I17" s="249" t="s">
        <v>85</v>
      </c>
      <c r="J17" s="217" t="s">
        <v>215</v>
      </c>
      <c r="K17" s="217"/>
    </row>
    <row r="18" spans="1:11" s="59" customFormat="1" ht="6.75" customHeight="1">
      <c r="A18" s="240"/>
      <c r="B18" s="217"/>
      <c r="C18" s="217"/>
      <c r="D18" s="217"/>
      <c r="E18" s="218"/>
      <c r="G18" s="247"/>
      <c r="H18" s="217"/>
      <c r="I18" s="217"/>
      <c r="J18" s="255"/>
      <c r="K18" s="217"/>
    </row>
    <row r="19" spans="1:11" s="59" customFormat="1" ht="17.25">
      <c r="A19" s="240" t="s">
        <v>169</v>
      </c>
      <c r="B19" s="217"/>
      <c r="C19" s="217"/>
      <c r="D19" s="217"/>
      <c r="E19" s="246">
        <v>884</v>
      </c>
      <c r="F19" s="256" t="s">
        <v>85</v>
      </c>
      <c r="G19" s="217"/>
      <c r="H19" s="249">
        <v>339</v>
      </c>
      <c r="I19" s="249" t="s">
        <v>85</v>
      </c>
      <c r="J19" s="217" t="s">
        <v>215</v>
      </c>
      <c r="K19" s="217"/>
    </row>
    <row r="20" spans="1:11" s="59" customFormat="1" ht="6.75" customHeight="1">
      <c r="A20" s="240"/>
      <c r="B20" s="217"/>
      <c r="C20" s="217"/>
      <c r="D20" s="217"/>
      <c r="E20" s="218"/>
      <c r="G20" s="247"/>
      <c r="H20" s="217"/>
      <c r="I20" s="217"/>
      <c r="J20" s="255"/>
      <c r="K20" s="217"/>
    </row>
    <row r="21" spans="1:11" s="59" customFormat="1" ht="17.25" customHeight="1">
      <c r="A21" s="240" t="s">
        <v>293</v>
      </c>
      <c r="B21" s="217"/>
      <c r="C21" s="217"/>
      <c r="D21" s="217"/>
      <c r="E21" s="246">
        <v>34873</v>
      </c>
      <c r="F21" s="256" t="s">
        <v>85</v>
      </c>
      <c r="G21" s="250" t="s">
        <v>254</v>
      </c>
      <c r="H21" s="249">
        <v>10821</v>
      </c>
      <c r="I21" s="249" t="s">
        <v>85</v>
      </c>
      <c r="J21" s="217" t="s">
        <v>255</v>
      </c>
      <c r="K21" s="217"/>
    </row>
    <row r="22" spans="1:11" s="59" customFormat="1" ht="6.75" customHeight="1">
      <c r="A22" s="240"/>
      <c r="B22" s="217"/>
      <c r="C22" s="217"/>
      <c r="D22" s="217"/>
      <c r="E22" s="218"/>
      <c r="G22" s="247"/>
      <c r="H22" s="217"/>
      <c r="I22" s="217"/>
      <c r="J22" s="255"/>
      <c r="K22" s="217"/>
    </row>
    <row r="23" spans="1:11" s="59" customFormat="1" ht="17.25">
      <c r="A23" s="219" t="s">
        <v>125</v>
      </c>
      <c r="B23" s="217"/>
      <c r="C23" s="217"/>
      <c r="D23" s="217"/>
      <c r="E23" s="218"/>
      <c r="F23" s="256"/>
      <c r="G23" s="247"/>
      <c r="H23" s="215"/>
      <c r="I23" s="217"/>
      <c r="J23" s="255"/>
      <c r="K23" s="217"/>
    </row>
    <row r="24" spans="1:11" s="59" customFormat="1" ht="6.75" customHeight="1">
      <c r="A24" s="240"/>
      <c r="B24" s="217"/>
      <c r="C24" s="217"/>
      <c r="D24" s="217"/>
      <c r="E24" s="218"/>
      <c r="G24" s="247"/>
      <c r="H24" s="217"/>
      <c r="I24" s="217"/>
      <c r="J24" s="255"/>
      <c r="K24" s="217"/>
    </row>
    <row r="25" spans="1:11" s="59" customFormat="1" ht="16.5">
      <c r="A25" s="219"/>
      <c r="B25" s="219" t="s">
        <v>273</v>
      </c>
      <c r="C25" s="217"/>
      <c r="D25" s="217"/>
      <c r="E25" s="246">
        <v>75239</v>
      </c>
      <c r="F25" s="256" t="s">
        <v>85</v>
      </c>
      <c r="G25" s="247"/>
      <c r="H25" s="249">
        <v>25366</v>
      </c>
      <c r="I25" s="249" t="s">
        <v>85</v>
      </c>
      <c r="J25" s="217" t="s">
        <v>215</v>
      </c>
      <c r="K25" s="217"/>
    </row>
    <row r="26" spans="1:11" s="59" customFormat="1" ht="6.75" customHeight="1">
      <c r="A26" s="240"/>
      <c r="B26" s="217"/>
      <c r="C26" s="217"/>
      <c r="D26" s="217"/>
      <c r="E26" s="218"/>
      <c r="G26" s="247"/>
      <c r="H26" s="217"/>
      <c r="I26" s="217"/>
      <c r="J26" s="255"/>
      <c r="K26" s="217"/>
    </row>
    <row r="27" spans="2:11" s="59" customFormat="1" ht="17.25">
      <c r="B27" s="219" t="s">
        <v>94</v>
      </c>
      <c r="C27" s="220"/>
      <c r="D27" s="220"/>
      <c r="E27" s="246">
        <v>44876</v>
      </c>
      <c r="F27" s="256" t="s">
        <v>85</v>
      </c>
      <c r="G27" s="248"/>
      <c r="H27" s="249">
        <v>17901</v>
      </c>
      <c r="I27" s="249" t="s">
        <v>85</v>
      </c>
      <c r="J27" s="217" t="s">
        <v>215</v>
      </c>
      <c r="K27" s="217"/>
    </row>
    <row r="28" spans="1:11" s="59" customFormat="1" ht="6.75" customHeight="1">
      <c r="A28" s="240"/>
      <c r="B28" s="217"/>
      <c r="C28" s="217"/>
      <c r="D28" s="217"/>
      <c r="E28" s="218"/>
      <c r="G28" s="247"/>
      <c r="H28" s="217"/>
      <c r="I28" s="217"/>
      <c r="J28" s="255"/>
      <c r="K28" s="217"/>
    </row>
    <row r="29" spans="1:11" s="59" customFormat="1" ht="17.25">
      <c r="A29" s="219" t="s">
        <v>263</v>
      </c>
      <c r="B29" s="282"/>
      <c r="C29" s="219"/>
      <c r="D29" s="241"/>
      <c r="E29" s="246">
        <v>5305</v>
      </c>
      <c r="F29" s="256" t="s">
        <v>85</v>
      </c>
      <c r="G29" s="219" t="s">
        <v>92</v>
      </c>
      <c r="H29" s="249">
        <v>5245</v>
      </c>
      <c r="I29" s="249" t="s">
        <v>85</v>
      </c>
      <c r="J29" s="217" t="s">
        <v>215</v>
      </c>
      <c r="K29" s="217"/>
    </row>
    <row r="30" spans="1:11" s="59" customFormat="1" ht="6.75" customHeight="1">
      <c r="A30" s="240"/>
      <c r="B30" s="217"/>
      <c r="C30" s="217"/>
      <c r="D30" s="217"/>
      <c r="E30" s="218"/>
      <c r="G30" s="247"/>
      <c r="H30" s="217"/>
      <c r="I30" s="217"/>
      <c r="J30" s="255"/>
      <c r="K30" s="217"/>
    </row>
    <row r="31" spans="1:11" s="59" customFormat="1" ht="17.25">
      <c r="A31" s="240" t="s">
        <v>74</v>
      </c>
      <c r="B31" s="217"/>
      <c r="C31" s="217"/>
      <c r="D31" s="217"/>
      <c r="E31" s="246">
        <v>5973</v>
      </c>
      <c r="F31" s="246"/>
      <c r="G31" s="217"/>
      <c r="H31" s="249">
        <v>2823</v>
      </c>
      <c r="I31" s="217"/>
      <c r="J31" s="217" t="s">
        <v>215</v>
      </c>
      <c r="K31" s="217"/>
    </row>
    <row r="32" spans="5:6" s="59" customFormat="1" ht="15.75">
      <c r="E32" s="60"/>
      <c r="F32" s="60"/>
    </row>
    <row r="33" spans="1:4" s="59" customFormat="1" ht="18.75">
      <c r="A33" s="424" t="s">
        <v>95</v>
      </c>
      <c r="B33" s="425" t="s">
        <v>133</v>
      </c>
      <c r="D33" s="56"/>
    </row>
    <row r="34" spans="1:4" s="59" customFormat="1" ht="18.75">
      <c r="A34" s="424"/>
      <c r="B34" s="425" t="s">
        <v>264</v>
      </c>
      <c r="D34" s="56"/>
    </row>
    <row r="35" spans="1:3" ht="18.75">
      <c r="A35" s="425" t="s">
        <v>91</v>
      </c>
      <c r="B35" s="425" t="s">
        <v>186</v>
      </c>
      <c r="C35" s="59"/>
    </row>
    <row r="36" spans="1:3" ht="18.75">
      <c r="A36" s="425" t="s">
        <v>92</v>
      </c>
      <c r="B36" s="425" t="s">
        <v>303</v>
      </c>
      <c r="C36" s="425"/>
    </row>
  </sheetData>
  <mergeCells count="2">
    <mergeCell ref="E4:F4"/>
    <mergeCell ref="E14:F14"/>
  </mergeCells>
  <printOptions/>
  <pageMargins left="0.354330708661417" right="0" top="0.590551181102362" bottom="0.196850393700787" header="0.511811023622047" footer="0.1"/>
  <pageSetup firstPageNumber="1" useFirstPageNumber="1" horizontalDpi="600" verticalDpi="600" orientation="landscape" paperSize="9" r:id="rId1"/>
  <headerFooter alignWithMargins="0">
    <oddFooter>&amp;R&amp;10頁 &amp;P</oddFooter>
  </headerFooter>
</worksheet>
</file>

<file path=xl/worksheets/sheet20.xml><?xml version="1.0" encoding="utf-8"?>
<worksheet xmlns="http://schemas.openxmlformats.org/spreadsheetml/2006/main" xmlns:r="http://schemas.openxmlformats.org/officeDocument/2006/relationships">
  <dimension ref="A1:J31"/>
  <sheetViews>
    <sheetView workbookViewId="0" topLeftCell="A1">
      <selection activeCell="A1" sqref="A1"/>
    </sheetView>
  </sheetViews>
  <sheetFormatPr defaultColWidth="9.00390625" defaultRowHeight="16.5"/>
  <cols>
    <col min="2" max="2" width="2.375" style="0" customWidth="1"/>
    <col min="4" max="4" width="23.375" style="0" customWidth="1"/>
    <col min="5" max="5" width="25.625" style="0" customWidth="1"/>
    <col min="6" max="6" width="7.125" style="0" customWidth="1"/>
    <col min="10" max="10" width="11.50390625" style="0" customWidth="1"/>
    <col min="11" max="11" width="7.375" style="0" customWidth="1"/>
    <col min="12" max="12" width="7.875" style="0" customWidth="1"/>
  </cols>
  <sheetData>
    <row r="1" spans="1:8" ht="18.75">
      <c r="A1" s="62" t="s">
        <v>281</v>
      </c>
      <c r="B1" s="62"/>
      <c r="C1" s="1"/>
      <c r="D1" s="1"/>
      <c r="E1" s="1"/>
      <c r="F1" s="1"/>
      <c r="G1" s="9"/>
      <c r="H1" s="9"/>
    </row>
    <row r="2" spans="1:8" ht="18.75">
      <c r="A2" s="62"/>
      <c r="B2" s="62"/>
      <c r="C2" s="1"/>
      <c r="D2" s="1"/>
      <c r="E2" s="1"/>
      <c r="F2" s="1"/>
      <c r="G2" s="9"/>
      <c r="H2" s="9"/>
    </row>
    <row r="3" spans="1:8" ht="16.5">
      <c r="A3" s="186"/>
      <c r="B3" s="186"/>
      <c r="C3" s="8"/>
      <c r="D3" s="8"/>
      <c r="E3" s="12"/>
      <c r="F3" s="1"/>
      <c r="G3" s="9"/>
      <c r="H3" s="9"/>
    </row>
    <row r="4" spans="1:8" ht="21.75" customHeight="1">
      <c r="A4" s="427" t="s">
        <v>12</v>
      </c>
      <c r="B4" s="428"/>
      <c r="C4" s="429" t="s">
        <v>11</v>
      </c>
      <c r="D4" s="430"/>
      <c r="E4" s="573" t="s">
        <v>179</v>
      </c>
      <c r="F4" s="574"/>
      <c r="G4" s="9"/>
      <c r="H4" s="9"/>
    </row>
    <row r="5" spans="1:8" ht="14.25" customHeight="1">
      <c r="A5" s="431"/>
      <c r="B5" s="432"/>
      <c r="C5" s="433"/>
      <c r="D5" s="434"/>
      <c r="E5" s="575" t="s">
        <v>180</v>
      </c>
      <c r="F5" s="576"/>
      <c r="G5" s="9"/>
      <c r="H5" s="9"/>
    </row>
    <row r="6" spans="1:8" ht="16.5">
      <c r="A6" s="263">
        <v>1</v>
      </c>
      <c r="B6" s="180"/>
      <c r="C6" s="398" t="s">
        <v>280</v>
      </c>
      <c r="D6" s="441"/>
      <c r="E6" s="442">
        <v>585233987.504868</v>
      </c>
      <c r="F6" s="281" t="s">
        <v>91</v>
      </c>
      <c r="G6" s="9"/>
      <c r="H6" s="9"/>
    </row>
    <row r="7" spans="1:8" ht="16.5">
      <c r="A7" s="263">
        <v>2</v>
      </c>
      <c r="B7" s="180"/>
      <c r="C7" s="398" t="s">
        <v>279</v>
      </c>
      <c r="D7" s="441"/>
      <c r="E7" s="442">
        <v>159586004.69549537</v>
      </c>
      <c r="F7" s="371"/>
      <c r="G7" s="9"/>
      <c r="H7" s="9"/>
    </row>
    <row r="8" spans="1:8" ht="16.5">
      <c r="A8" s="263">
        <v>3</v>
      </c>
      <c r="B8" s="180"/>
      <c r="C8" s="446" t="s">
        <v>181</v>
      </c>
      <c r="D8" s="447"/>
      <c r="E8" s="442">
        <v>65735188.35232191</v>
      </c>
      <c r="F8" s="281"/>
      <c r="G8" s="9"/>
      <c r="H8" s="9"/>
    </row>
    <row r="9" spans="1:8" ht="16.5">
      <c r="A9" s="263">
        <v>4</v>
      </c>
      <c r="B9" s="180"/>
      <c r="C9" s="398" t="s">
        <v>175</v>
      </c>
      <c r="D9" s="441"/>
      <c r="E9" s="442">
        <v>29022444.299999997</v>
      </c>
      <c r="F9" s="281" t="s">
        <v>91</v>
      </c>
      <c r="G9" s="9"/>
      <c r="H9" s="9"/>
    </row>
    <row r="10" spans="1:7" ht="16.5">
      <c r="A10" s="263">
        <v>5</v>
      </c>
      <c r="B10" s="180"/>
      <c r="C10" s="398" t="s">
        <v>173</v>
      </c>
      <c r="D10" s="441"/>
      <c r="E10" s="442">
        <v>20814914.3</v>
      </c>
      <c r="F10" s="281" t="s">
        <v>91</v>
      </c>
      <c r="G10" s="9"/>
    </row>
    <row r="11" spans="1:7" ht="16.5">
      <c r="A11" s="263">
        <v>6</v>
      </c>
      <c r="B11" s="180"/>
      <c r="C11" s="398" t="s">
        <v>20</v>
      </c>
      <c r="D11" s="371"/>
      <c r="E11" s="442">
        <v>4884268.376457205</v>
      </c>
      <c r="F11" s="281"/>
      <c r="G11" s="9"/>
    </row>
    <row r="12" spans="1:8" ht="16.5">
      <c r="A12" s="263">
        <v>7</v>
      </c>
      <c r="B12" s="180"/>
      <c r="C12" s="398" t="s">
        <v>38</v>
      </c>
      <c r="E12" s="535">
        <v>4669130.8624702785</v>
      </c>
      <c r="F12" s="281"/>
      <c r="G12" s="9"/>
      <c r="H12" s="435"/>
    </row>
    <row r="13" spans="1:8" ht="16.5">
      <c r="A13" s="263">
        <v>8</v>
      </c>
      <c r="B13" s="180"/>
      <c r="C13" s="398" t="s">
        <v>188</v>
      </c>
      <c r="D13" s="441"/>
      <c r="E13" s="442">
        <v>4617348.647088239</v>
      </c>
      <c r="F13" s="281"/>
      <c r="G13" s="9"/>
      <c r="H13" s="435"/>
    </row>
    <row r="14" spans="1:7" ht="16.5">
      <c r="A14" s="263">
        <v>9</v>
      </c>
      <c r="B14" s="180"/>
      <c r="C14" s="179" t="s">
        <v>282</v>
      </c>
      <c r="D14" s="441"/>
      <c r="E14" s="442">
        <v>3870790.5524835475</v>
      </c>
      <c r="F14" s="281"/>
      <c r="G14" s="9"/>
    </row>
    <row r="15" spans="1:8" ht="16.5">
      <c r="A15" s="264">
        <v>10</v>
      </c>
      <c r="B15" s="271"/>
      <c r="C15" s="232" t="s">
        <v>226</v>
      </c>
      <c r="D15" s="441"/>
      <c r="E15" s="442">
        <v>2614755.691430091</v>
      </c>
      <c r="F15" s="278"/>
      <c r="G15" s="9"/>
      <c r="H15" s="435"/>
    </row>
    <row r="16" spans="1:8" ht="27" customHeight="1">
      <c r="A16" s="316" t="s">
        <v>118</v>
      </c>
      <c r="B16" s="436"/>
      <c r="C16" s="437"/>
      <c r="D16" s="438"/>
      <c r="E16" s="448"/>
      <c r="F16" s="438"/>
      <c r="G16" s="9"/>
      <c r="H16" s="9"/>
    </row>
    <row r="17" spans="1:8" ht="16.5">
      <c r="A17" s="263">
        <v>13</v>
      </c>
      <c r="B17" s="180"/>
      <c r="C17" s="398" t="s">
        <v>113</v>
      </c>
      <c r="D17" s="441"/>
      <c r="E17" s="442">
        <v>2019406.4381434273</v>
      </c>
      <c r="F17" s="523"/>
      <c r="G17" s="9"/>
      <c r="H17" s="9"/>
    </row>
    <row r="18" spans="1:8" ht="14.25" customHeight="1">
      <c r="A18" s="264">
        <v>19</v>
      </c>
      <c r="B18" s="186"/>
      <c r="C18" s="399" t="s">
        <v>114</v>
      </c>
      <c r="D18" s="496"/>
      <c r="E18" s="443">
        <v>709279.7381159262</v>
      </c>
      <c r="F18" s="278"/>
      <c r="G18" s="9"/>
      <c r="H18" s="9"/>
    </row>
    <row r="19" spans="1:8" ht="14.25" customHeight="1">
      <c r="A19" s="9"/>
      <c r="B19" s="9"/>
      <c r="C19" s="9"/>
      <c r="D19" s="1"/>
      <c r="E19" s="445"/>
      <c r="F19" s="2"/>
      <c r="G19" s="9"/>
      <c r="H19" s="9"/>
    </row>
    <row r="20" spans="1:8" ht="16.5">
      <c r="A20" s="9" t="s">
        <v>198</v>
      </c>
      <c r="B20" s="9"/>
      <c r="C20" s="9"/>
      <c r="D20" s="9"/>
      <c r="E20" s="9"/>
      <c r="F20" s="4"/>
      <c r="G20" s="9"/>
      <c r="H20" s="9"/>
    </row>
    <row r="21" spans="1:8" ht="9" customHeight="1">
      <c r="A21" s="9"/>
      <c r="B21" s="9"/>
      <c r="C21" s="9"/>
      <c r="D21" s="9"/>
      <c r="E21" s="9"/>
      <c r="F21" s="4"/>
      <c r="G21" s="9"/>
      <c r="H21" s="9"/>
    </row>
    <row r="22" spans="1:8" ht="16.5" customHeight="1">
      <c r="A22" s="9" t="s">
        <v>182</v>
      </c>
      <c r="B22" s="9"/>
      <c r="C22" s="9"/>
      <c r="D22" s="9"/>
      <c r="E22" s="9"/>
      <c r="F22" s="4"/>
      <c r="G22" s="9"/>
      <c r="H22" s="9"/>
    </row>
    <row r="23" spans="1:8" ht="9" customHeight="1">
      <c r="A23" s="9"/>
      <c r="B23" s="9"/>
      <c r="C23" s="9"/>
      <c r="D23" s="9"/>
      <c r="E23" s="9"/>
      <c r="F23" s="4"/>
      <c r="G23" s="9"/>
      <c r="H23" s="9"/>
    </row>
    <row r="24" spans="1:8" ht="16.5">
      <c r="A24" s="9" t="s">
        <v>177</v>
      </c>
      <c r="B24" s="9"/>
      <c r="C24" s="9"/>
      <c r="D24" s="9"/>
      <c r="E24" s="9"/>
      <c r="F24" s="4"/>
      <c r="G24" s="9"/>
      <c r="H24" s="9"/>
    </row>
    <row r="25" spans="1:8" ht="9" customHeight="1">
      <c r="A25" s="9"/>
      <c r="B25" s="9"/>
      <c r="C25" s="9"/>
      <c r="D25" s="9"/>
      <c r="E25" s="9"/>
      <c r="F25" s="4"/>
      <c r="G25" s="9"/>
      <c r="H25" s="9"/>
    </row>
    <row r="26" spans="1:10" ht="16.5">
      <c r="A26" s="9" t="s">
        <v>291</v>
      </c>
      <c r="B26" s="9"/>
      <c r="C26" s="9"/>
      <c r="D26" s="9"/>
      <c r="E26" s="9"/>
      <c r="F26" s="4"/>
      <c r="G26" s="9"/>
      <c r="H26" s="9"/>
      <c r="I26" s="9"/>
      <c r="J26" s="9"/>
    </row>
    <row r="27" spans="1:8" ht="9" customHeight="1">
      <c r="A27" s="9"/>
      <c r="B27" s="9"/>
      <c r="C27" s="9"/>
      <c r="D27" s="9"/>
      <c r="E27" s="9"/>
      <c r="F27" s="4"/>
      <c r="G27" s="9"/>
      <c r="H27" s="9"/>
    </row>
    <row r="28" spans="1:8" ht="16.5">
      <c r="A28" s="336" t="s">
        <v>183</v>
      </c>
      <c r="B28" s="9"/>
      <c r="C28" s="9"/>
      <c r="D28" s="9"/>
      <c r="E28" s="9"/>
      <c r="F28" s="4"/>
      <c r="G28" s="9"/>
      <c r="H28" s="9"/>
    </row>
    <row r="29" spans="1:8" ht="14.25" customHeight="1">
      <c r="A29" s="336" t="s">
        <v>184</v>
      </c>
      <c r="B29" s="9"/>
      <c r="C29" s="9"/>
      <c r="D29" s="9"/>
      <c r="E29" s="9"/>
      <c r="F29" s="9"/>
      <c r="G29" s="9"/>
      <c r="H29" s="9"/>
    </row>
    <row r="30" spans="1:8" ht="9" customHeight="1">
      <c r="A30" s="336"/>
      <c r="B30" s="9"/>
      <c r="C30" s="9"/>
      <c r="D30" s="9"/>
      <c r="E30" s="9"/>
      <c r="F30" s="9"/>
      <c r="G30" s="9"/>
      <c r="H30" s="9"/>
    </row>
    <row r="31" spans="1:6" ht="16.5">
      <c r="A31" s="9" t="s">
        <v>40</v>
      </c>
      <c r="F31" s="9"/>
    </row>
    <row r="32" ht="9" customHeight="1"/>
  </sheetData>
  <mergeCells count="2">
    <mergeCell ref="E4:F4"/>
    <mergeCell ref="E5:F5"/>
  </mergeCells>
  <printOptions/>
  <pageMargins left="0.73" right="0" top="0.984251968503937" bottom="0.196850393700787" header="0.511811023622047" footer="0.1"/>
  <pageSetup firstPageNumber="19" useFirstPageNumber="1" horizontalDpi="600" verticalDpi="600" orientation="landscape" paperSize="9" r:id="rId1"/>
  <headerFooter alignWithMargins="0">
    <oddFooter>&amp;R&amp;10頁 &amp;P</oddFooter>
  </headerFooter>
</worksheet>
</file>

<file path=xl/worksheets/sheet3.xml><?xml version="1.0" encoding="utf-8"?>
<worksheet xmlns="http://schemas.openxmlformats.org/spreadsheetml/2006/main" xmlns:r="http://schemas.openxmlformats.org/officeDocument/2006/relationships">
  <dimension ref="A1:I24"/>
  <sheetViews>
    <sheetView workbookViewId="0" topLeftCell="A1">
      <selection activeCell="A1" sqref="A1"/>
    </sheetView>
  </sheetViews>
  <sheetFormatPr defaultColWidth="9.00390625" defaultRowHeight="16.5"/>
  <cols>
    <col min="1" max="1" width="8.00390625" style="177" customWidth="1"/>
    <col min="2" max="2" width="23.25390625" style="177" customWidth="1"/>
    <col min="3" max="3" width="8.00390625" style="177" customWidth="1"/>
    <col min="4" max="4" width="5.125" style="177" customWidth="1"/>
    <col min="5" max="5" width="16.00390625" style="177" customWidth="1"/>
    <col min="6" max="6" width="8.00390625" style="177" customWidth="1"/>
    <col min="7" max="7" width="1.625" style="177" customWidth="1"/>
    <col min="8" max="8" width="17.625" style="177" customWidth="1"/>
    <col min="9" max="9" width="9.125" style="177" customWidth="1"/>
    <col min="10" max="12" width="8.00390625" style="177" customWidth="1"/>
    <col min="13" max="13" width="2.00390625" style="177" customWidth="1"/>
    <col min="14" max="14" width="6.25390625" style="177" customWidth="1"/>
    <col min="15" max="15" width="6.375" style="177" customWidth="1"/>
    <col min="16" max="16384" width="8.00390625" style="177" customWidth="1"/>
  </cols>
  <sheetData>
    <row r="1" ht="22.5">
      <c r="A1" s="55" t="s">
        <v>211</v>
      </c>
    </row>
    <row r="3" s="172" customFormat="1" ht="26.25" customHeight="1">
      <c r="A3" s="257" t="s">
        <v>126</v>
      </c>
    </row>
    <row r="4" s="172" customFormat="1" ht="20.25"/>
    <row r="5" spans="1:9" s="175" customFormat="1" ht="18.75">
      <c r="A5" s="173"/>
      <c r="B5" s="173"/>
      <c r="C5" s="173"/>
      <c r="D5" s="174"/>
      <c r="E5" s="174"/>
      <c r="F5" s="548"/>
      <c r="G5" s="548"/>
      <c r="H5" s="174"/>
      <c r="I5" s="174"/>
    </row>
    <row r="6" spans="1:9" s="175" customFormat="1" ht="18.75">
      <c r="A6" s="221"/>
      <c r="B6" s="221"/>
      <c r="C6" s="221"/>
      <c r="D6" s="222"/>
      <c r="E6" s="222"/>
      <c r="F6" s="549" t="s">
        <v>23</v>
      </c>
      <c r="G6" s="549"/>
      <c r="H6" s="222"/>
      <c r="I6" s="222"/>
    </row>
    <row r="7" spans="1:9" s="175" customFormat="1" ht="18.75">
      <c r="A7" s="221"/>
      <c r="B7" s="221"/>
      <c r="C7" s="221"/>
      <c r="D7" s="223"/>
      <c r="E7" s="223"/>
      <c r="F7" s="223"/>
      <c r="G7" s="222"/>
      <c r="H7" s="221"/>
      <c r="I7" s="221"/>
    </row>
    <row r="8" spans="1:9" s="175" customFormat="1" ht="21.75" customHeight="1">
      <c r="A8" s="221"/>
      <c r="B8" s="221"/>
      <c r="C8" s="221"/>
      <c r="D8" s="553" t="s">
        <v>196</v>
      </c>
      <c r="E8" s="553"/>
      <c r="F8" s="553"/>
      <c r="G8" s="222"/>
      <c r="H8" s="551" t="s">
        <v>213</v>
      </c>
      <c r="I8" s="551"/>
    </row>
    <row r="9" spans="1:9" s="175" customFormat="1" ht="18.75">
      <c r="A9" s="221"/>
      <c r="B9" s="221"/>
      <c r="C9" s="221"/>
      <c r="D9" s="550" t="s">
        <v>214</v>
      </c>
      <c r="E9" s="550"/>
      <c r="F9" s="550"/>
      <c r="G9" s="225"/>
      <c r="H9" s="552" t="s">
        <v>302</v>
      </c>
      <c r="I9" s="552"/>
    </row>
    <row r="10" spans="1:9" s="175" customFormat="1" ht="18.75">
      <c r="A10" s="221"/>
      <c r="B10" s="221"/>
      <c r="C10" s="221"/>
      <c r="D10" s="223"/>
      <c r="E10" s="223"/>
      <c r="F10" s="223"/>
      <c r="G10" s="222"/>
      <c r="H10" s="222"/>
      <c r="I10" s="224"/>
    </row>
    <row r="11" spans="1:9" s="175" customFormat="1" ht="21" customHeight="1">
      <c r="A11" s="226" t="s">
        <v>28</v>
      </c>
      <c r="B11" s="221"/>
      <c r="C11" s="221"/>
      <c r="D11" s="227"/>
      <c r="E11" s="159">
        <v>31364411</v>
      </c>
      <c r="F11" s="227"/>
      <c r="G11" s="221"/>
      <c r="H11" s="160">
        <v>19863299</v>
      </c>
      <c r="I11" s="252" t="s">
        <v>215</v>
      </c>
    </row>
    <row r="12" spans="1:9" s="175" customFormat="1" ht="21" customHeight="1">
      <c r="A12" s="507" t="s">
        <v>29</v>
      </c>
      <c r="B12" s="146"/>
      <c r="C12" s="221"/>
      <c r="D12" s="223"/>
      <c r="E12" s="159">
        <v>16482172</v>
      </c>
      <c r="F12" s="223"/>
      <c r="G12" s="222"/>
      <c r="H12" s="483">
        <v>12718380</v>
      </c>
      <c r="I12" s="252" t="s">
        <v>215</v>
      </c>
    </row>
    <row r="13" spans="1:9" s="175" customFormat="1" ht="21" customHeight="1">
      <c r="A13" s="507" t="s">
        <v>30</v>
      </c>
      <c r="B13" s="146"/>
      <c r="C13" s="221"/>
      <c r="D13" s="223"/>
      <c r="E13" s="159">
        <v>4108638</v>
      </c>
      <c r="F13" s="223"/>
      <c r="G13" s="222"/>
      <c r="H13" s="483">
        <v>2140242</v>
      </c>
      <c r="I13" s="252" t="s">
        <v>215</v>
      </c>
    </row>
    <row r="14" spans="1:9" s="175" customFormat="1" ht="21" customHeight="1">
      <c r="A14" s="508" t="s">
        <v>79</v>
      </c>
      <c r="B14" s="146"/>
      <c r="C14" s="221"/>
      <c r="D14" s="227"/>
      <c r="E14" s="159">
        <v>10389010</v>
      </c>
      <c r="F14" s="227"/>
      <c r="G14" s="221"/>
      <c r="H14" s="483">
        <v>4880470</v>
      </c>
      <c r="I14" s="252" t="s">
        <v>215</v>
      </c>
    </row>
    <row r="15" spans="1:9" s="175" customFormat="1" ht="21" customHeight="1">
      <c r="A15" s="507" t="s">
        <v>31</v>
      </c>
      <c r="B15" s="146"/>
      <c r="C15" s="221"/>
      <c r="D15" s="227"/>
      <c r="E15" s="159">
        <v>346481</v>
      </c>
      <c r="F15" s="227"/>
      <c r="G15" s="221"/>
      <c r="H15" s="483">
        <v>102010</v>
      </c>
      <c r="I15" s="252" t="s">
        <v>215</v>
      </c>
    </row>
    <row r="16" spans="1:9" s="175" customFormat="1" ht="21" customHeight="1">
      <c r="A16" s="504"/>
      <c r="B16" s="146"/>
      <c r="C16" s="221"/>
      <c r="D16" s="227"/>
      <c r="E16" s="506"/>
      <c r="F16" s="227"/>
      <c r="G16" s="221"/>
      <c r="I16" s="252"/>
    </row>
    <row r="17" spans="1:9" s="175" customFormat="1" ht="21" customHeight="1">
      <c r="A17" s="226" t="s">
        <v>33</v>
      </c>
      <c r="B17" s="221"/>
      <c r="C17" s="221"/>
      <c r="D17" s="227"/>
      <c r="E17" s="159">
        <v>53213146</v>
      </c>
      <c r="F17" s="227"/>
      <c r="G17" s="221"/>
      <c r="H17" s="160">
        <v>23042616</v>
      </c>
      <c r="I17" s="252" t="s">
        <v>215</v>
      </c>
    </row>
    <row r="18" spans="1:9" s="175" customFormat="1" ht="21" customHeight="1">
      <c r="A18" s="507" t="s">
        <v>34</v>
      </c>
      <c r="B18" s="146"/>
      <c r="C18" s="221"/>
      <c r="D18" s="227"/>
      <c r="E18" s="163">
        <v>7341285</v>
      </c>
      <c r="F18" s="227"/>
      <c r="G18" s="221"/>
      <c r="H18" s="161">
        <v>4095679</v>
      </c>
      <c r="I18" s="252" t="s">
        <v>215</v>
      </c>
    </row>
    <row r="19" spans="1:9" s="175" customFormat="1" ht="21" customHeight="1">
      <c r="A19" s="507" t="s">
        <v>265</v>
      </c>
      <c r="B19" s="146"/>
      <c r="C19" s="221"/>
      <c r="D19" s="227"/>
      <c r="E19" s="165">
        <v>67552</v>
      </c>
      <c r="F19" s="227"/>
      <c r="G19" s="221"/>
      <c r="H19" s="162">
        <v>53456</v>
      </c>
      <c r="I19" s="252" t="s">
        <v>215</v>
      </c>
    </row>
    <row r="20" spans="1:9" s="175" customFormat="1" ht="21" customHeight="1">
      <c r="A20" s="508" t="s">
        <v>266</v>
      </c>
      <c r="B20" s="146"/>
      <c r="C20" s="221"/>
      <c r="D20" s="227"/>
      <c r="E20" s="165">
        <v>1690527</v>
      </c>
      <c r="F20" s="227"/>
      <c r="G20" s="221"/>
      <c r="H20" s="162">
        <v>758247</v>
      </c>
      <c r="I20" s="252" t="s">
        <v>215</v>
      </c>
    </row>
    <row r="21" spans="1:9" s="175" customFormat="1" ht="21" customHeight="1">
      <c r="A21" s="507" t="s">
        <v>35</v>
      </c>
      <c r="B21" s="146"/>
      <c r="C21" s="221"/>
      <c r="D21" s="227"/>
      <c r="E21" s="163">
        <v>44112204</v>
      </c>
      <c r="F21" s="227"/>
      <c r="G21" s="221"/>
      <c r="H21" s="161">
        <v>18127353</v>
      </c>
      <c r="I21" s="252" t="s">
        <v>215</v>
      </c>
    </row>
    <row r="22" spans="1:9" s="175" customFormat="1" ht="21" customHeight="1">
      <c r="A22" s="504"/>
      <c r="B22" s="146"/>
      <c r="C22" s="221"/>
      <c r="D22" s="227"/>
      <c r="E22" s="163"/>
      <c r="F22" s="227"/>
      <c r="G22" s="221"/>
      <c r="I22" s="252"/>
    </row>
    <row r="23" spans="1:9" s="175" customFormat="1" ht="21" customHeight="1">
      <c r="A23" s="505" t="s">
        <v>36</v>
      </c>
      <c r="B23" s="221"/>
      <c r="C23" s="221"/>
      <c r="D23" s="227"/>
      <c r="E23" s="159">
        <f>+E11+E17</f>
        <v>84577557</v>
      </c>
      <c r="F23" s="227"/>
      <c r="G23" s="221"/>
      <c r="H23" s="160">
        <f>+H11+H17</f>
        <v>42905915</v>
      </c>
      <c r="I23" s="252" t="s">
        <v>215</v>
      </c>
    </row>
    <row r="24" spans="2:9" s="175" customFormat="1" ht="17.25" customHeight="1">
      <c r="B24" s="173"/>
      <c r="C24" s="173"/>
      <c r="D24" s="173"/>
      <c r="E24" s="176"/>
      <c r="F24" s="173"/>
      <c r="G24" s="173"/>
      <c r="H24" s="176"/>
      <c r="I24" s="173"/>
    </row>
  </sheetData>
  <mergeCells count="6">
    <mergeCell ref="F5:G5"/>
    <mergeCell ref="F6:G6"/>
    <mergeCell ref="D9:F9"/>
    <mergeCell ref="H8:I8"/>
    <mergeCell ref="H9:I9"/>
    <mergeCell ref="D8:F8"/>
  </mergeCells>
  <printOptions/>
  <pageMargins left="0.748031496062992" right="0" top="0.78740157480315" bottom="0.196850393700787" header="0.511811023622047" footer="0.1"/>
  <pageSetup firstPageNumber="2" useFirstPageNumber="1" horizontalDpi="600" verticalDpi="600" orientation="landscape" paperSize="9" r:id="rId1"/>
  <headerFooter alignWithMargins="0">
    <oddFooter>&amp;R&amp;10頁 &amp;P</oddFooter>
  </headerFooter>
</worksheet>
</file>

<file path=xl/worksheets/sheet4.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00390625" defaultRowHeight="16.5"/>
  <cols>
    <col min="1" max="1" width="8.00390625" style="177" customWidth="1"/>
    <col min="2" max="2" width="23.25390625" style="177" customWidth="1"/>
    <col min="3" max="3" width="16.875" style="177" customWidth="1"/>
    <col min="4" max="4" width="14.625" style="177" customWidth="1"/>
    <col min="5" max="5" width="23.125" style="177" customWidth="1"/>
    <col min="6" max="6" width="7.25390625" style="177" customWidth="1"/>
    <col min="7" max="7" width="5.125" style="177" customWidth="1"/>
    <col min="8" max="8" width="6.25390625" style="177" customWidth="1"/>
    <col min="9" max="9" width="6.375" style="177" customWidth="1"/>
    <col min="10" max="16384" width="8.00390625" style="177" customWidth="1"/>
  </cols>
  <sheetData>
    <row r="1" ht="22.5">
      <c r="A1" s="55" t="s">
        <v>211</v>
      </c>
    </row>
    <row r="3" s="172" customFormat="1" ht="26.25" customHeight="1">
      <c r="A3" s="257" t="s">
        <v>126</v>
      </c>
    </row>
    <row r="4" s="172" customFormat="1" ht="20.25"/>
    <row r="5" spans="1:5" s="175" customFormat="1" ht="18.75">
      <c r="A5" s="173"/>
      <c r="B5" s="173"/>
      <c r="C5" s="173"/>
      <c r="D5" s="174"/>
      <c r="E5" s="423"/>
    </row>
    <row r="6" spans="1:5" s="175" customFormat="1" ht="18.75">
      <c r="A6" s="221"/>
      <c r="B6" s="221"/>
      <c r="C6" s="221"/>
      <c r="D6" s="555" t="s">
        <v>27</v>
      </c>
      <c r="E6" s="555"/>
    </row>
    <row r="7" spans="1:5" s="175" customFormat="1" ht="18.75">
      <c r="A7" s="221"/>
      <c r="B7" s="221"/>
      <c r="C7" s="221"/>
      <c r="D7" s="223"/>
      <c r="E7" s="223"/>
    </row>
    <row r="8" spans="1:5" s="175" customFormat="1" ht="18.75">
      <c r="A8" s="221"/>
      <c r="B8" s="221"/>
      <c r="C8" s="221"/>
      <c r="D8" s="554" t="s">
        <v>196</v>
      </c>
      <c r="E8" s="554"/>
    </row>
    <row r="9" spans="1:5" s="175" customFormat="1" ht="18.75">
      <c r="A9" s="221"/>
      <c r="B9" s="221"/>
      <c r="C9" s="221"/>
      <c r="D9" s="550" t="s">
        <v>216</v>
      </c>
      <c r="E9" s="550"/>
    </row>
    <row r="10" spans="1:5" s="175" customFormat="1" ht="18.75">
      <c r="A10" s="221"/>
      <c r="B10" s="221"/>
      <c r="C10" s="221"/>
      <c r="D10" s="223"/>
      <c r="E10" s="223"/>
    </row>
    <row r="11" spans="1:5" s="175" customFormat="1" ht="18" customHeight="1">
      <c r="A11" s="226" t="s">
        <v>29</v>
      </c>
      <c r="B11" s="221"/>
      <c r="C11" s="221"/>
      <c r="D11" s="228">
        <v>198789</v>
      </c>
      <c r="E11" s="221" t="s">
        <v>217</v>
      </c>
    </row>
    <row r="12" spans="1:5" s="175" customFormat="1" ht="18.75">
      <c r="A12" s="221"/>
      <c r="B12" s="221"/>
      <c r="C12" s="221"/>
      <c r="D12" s="222"/>
      <c r="E12" s="222"/>
    </row>
    <row r="13" spans="1:5" s="175" customFormat="1" ht="18.75">
      <c r="A13" s="227" t="s">
        <v>189</v>
      </c>
      <c r="B13" s="221"/>
      <c r="C13" s="221"/>
      <c r="D13" s="228">
        <v>149201</v>
      </c>
      <c r="E13" s="221" t="s">
        <v>218</v>
      </c>
    </row>
    <row r="14" spans="1:5" s="175" customFormat="1" ht="16.5" customHeight="1">
      <c r="A14" s="221"/>
      <c r="B14" s="221"/>
      <c r="C14" s="221"/>
      <c r="D14" s="228"/>
      <c r="E14" s="221"/>
    </row>
    <row r="15" spans="1:5" s="175" customFormat="1" ht="18.75">
      <c r="A15" s="226" t="s">
        <v>34</v>
      </c>
      <c r="B15" s="221"/>
      <c r="C15" s="221"/>
      <c r="D15" s="228">
        <v>476682</v>
      </c>
      <c r="E15" s="221" t="s">
        <v>219</v>
      </c>
    </row>
    <row r="16" spans="1:5" s="175" customFormat="1" ht="18.75">
      <c r="A16" s="221"/>
      <c r="B16" s="173"/>
      <c r="C16" s="173"/>
      <c r="D16" s="176"/>
      <c r="E16" s="173"/>
    </row>
    <row r="17" spans="1:5" s="175" customFormat="1" ht="18.75">
      <c r="A17" s="226" t="s">
        <v>185</v>
      </c>
      <c r="B17" s="173"/>
      <c r="C17" s="173"/>
      <c r="D17" s="228">
        <v>4513</v>
      </c>
      <c r="E17" s="221" t="s">
        <v>220</v>
      </c>
    </row>
    <row r="18" spans="1:5" ht="15.75">
      <c r="A18" s="173"/>
      <c r="B18" s="173"/>
      <c r="C18" s="173"/>
      <c r="D18" s="173"/>
      <c r="E18" s="173"/>
    </row>
    <row r="19" spans="1:5" ht="17.25">
      <c r="A19" s="227" t="s">
        <v>191</v>
      </c>
      <c r="D19" s="228">
        <v>268769</v>
      </c>
      <c r="E19" s="221" t="s">
        <v>218</v>
      </c>
    </row>
    <row r="20" ht="15.75">
      <c r="D20" s="173"/>
    </row>
    <row r="21" spans="1:5" ht="17.25">
      <c r="A21" s="226" t="s">
        <v>31</v>
      </c>
      <c r="D21" s="228">
        <v>25956</v>
      </c>
      <c r="E21" s="221" t="s">
        <v>221</v>
      </c>
    </row>
    <row r="22" ht="15.75">
      <c r="D22" s="176"/>
    </row>
    <row r="23" spans="1:9" ht="17.25">
      <c r="A23" s="226" t="s">
        <v>35</v>
      </c>
      <c r="D23" s="228">
        <v>8302290</v>
      </c>
      <c r="E23" s="221" t="s">
        <v>261</v>
      </c>
      <c r="I23" s="258"/>
    </row>
    <row r="24" ht="16.5">
      <c r="D24" s="228"/>
    </row>
    <row r="25" spans="1:5" ht="17.25">
      <c r="A25" s="226"/>
      <c r="D25" s="228"/>
      <c r="E25" s="221"/>
    </row>
  </sheetData>
  <mergeCells count="3">
    <mergeCell ref="D9:E9"/>
    <mergeCell ref="D8:E8"/>
    <mergeCell ref="D6:E6"/>
  </mergeCells>
  <printOptions/>
  <pageMargins left="0.748031496062992" right="0" top="0.78740157480315" bottom="0.196850393700787" header="0.511811023622047" footer="0.1"/>
  <pageSetup firstPageNumber="3" useFirstPageNumber="1" horizontalDpi="600" verticalDpi="600" orientation="landscape" paperSize="9" r:id="rId1"/>
  <headerFooter alignWithMargins="0">
    <oddFooter>&amp;R&amp;10頁 &amp;P</oddFooter>
  </headerFooter>
</worksheet>
</file>

<file path=xl/worksheets/sheet5.xml><?xml version="1.0" encoding="utf-8"?>
<worksheet xmlns="http://schemas.openxmlformats.org/spreadsheetml/2006/main" xmlns:r="http://schemas.openxmlformats.org/officeDocument/2006/relationships">
  <dimension ref="A1:IV41"/>
  <sheetViews>
    <sheetView workbookViewId="0" topLeftCell="A1">
      <selection activeCell="A1" sqref="A1"/>
    </sheetView>
  </sheetViews>
  <sheetFormatPr defaultColWidth="9.00390625" defaultRowHeight="16.5"/>
  <cols>
    <col min="1" max="1" width="3.125" style="0" customWidth="1"/>
    <col min="2" max="2" width="39.50390625" style="0" customWidth="1"/>
    <col min="3" max="3" width="12.625" style="0" customWidth="1"/>
    <col min="4" max="4" width="3.625" style="0" customWidth="1"/>
    <col min="5" max="5" width="10.625" style="0" customWidth="1"/>
    <col min="6" max="6" width="3.75390625" style="0" customWidth="1"/>
    <col min="7" max="7" width="8.125" style="0" customWidth="1"/>
    <col min="8" max="8" width="3.50390625" style="0" customWidth="1"/>
    <col min="9" max="9" width="12.625" style="0" customWidth="1"/>
    <col min="10" max="10" width="2.75390625" style="0" customWidth="1"/>
    <col min="11" max="11" width="10.625" style="0" customWidth="1"/>
    <col min="12" max="12" width="3.125" style="0" customWidth="1"/>
    <col min="13" max="13" width="8.75390625" style="0" customWidth="1"/>
  </cols>
  <sheetData>
    <row r="1" spans="1:13" ht="25.5">
      <c r="A1" s="184" t="s">
        <v>43</v>
      </c>
      <c r="B1" s="1"/>
      <c r="C1" s="1"/>
      <c r="D1" s="1"/>
      <c r="E1" s="1"/>
      <c r="F1" s="1"/>
      <c r="G1" s="1"/>
      <c r="H1" s="1"/>
      <c r="I1" s="1"/>
      <c r="J1" s="1"/>
      <c r="K1" s="1"/>
      <c r="L1" s="1"/>
      <c r="M1" s="1"/>
    </row>
    <row r="2" spans="1:13" ht="9" customHeight="1">
      <c r="A2" s="79"/>
      <c r="B2" s="1"/>
      <c r="C2" s="1"/>
      <c r="D2" s="1"/>
      <c r="E2" s="1"/>
      <c r="F2" s="1"/>
      <c r="G2" s="1"/>
      <c r="H2" s="1"/>
      <c r="I2" s="1"/>
      <c r="J2" s="1"/>
      <c r="K2" s="1"/>
      <c r="L2" s="1"/>
      <c r="M2" s="1"/>
    </row>
    <row r="3" spans="1:13" ht="19.5">
      <c r="A3" s="63" t="s">
        <v>7</v>
      </c>
      <c r="B3" s="1"/>
      <c r="C3" s="1"/>
      <c r="D3" s="1"/>
      <c r="E3" s="1"/>
      <c r="F3" s="1"/>
      <c r="G3" s="1"/>
      <c r="H3" s="1"/>
      <c r="I3" s="1"/>
      <c r="J3" s="1"/>
      <c r="K3" s="1"/>
      <c r="L3" s="1"/>
      <c r="M3" s="1"/>
    </row>
    <row r="4" spans="1:17" ht="16.5">
      <c r="A4" s="1"/>
      <c r="B4" s="1"/>
      <c r="C4" s="556" t="s">
        <v>81</v>
      </c>
      <c r="D4" s="556"/>
      <c r="E4" s="556"/>
      <c r="F4" s="556"/>
      <c r="G4" s="556"/>
      <c r="H4" s="1"/>
      <c r="I4" s="556" t="s">
        <v>82</v>
      </c>
      <c r="J4" s="556"/>
      <c r="K4" s="556"/>
      <c r="L4" s="556"/>
      <c r="M4" s="556"/>
      <c r="N4" s="10"/>
      <c r="O4" s="10"/>
      <c r="P4" s="10"/>
      <c r="Q4" s="10"/>
    </row>
    <row r="5" spans="1:17" ht="16.5">
      <c r="A5" s="1"/>
      <c r="B5" s="1"/>
      <c r="C5" s="557" t="s">
        <v>155</v>
      </c>
      <c r="D5" s="557"/>
      <c r="E5" s="557"/>
      <c r="F5" s="557"/>
      <c r="G5" s="557"/>
      <c r="H5" s="1"/>
      <c r="I5" s="557" t="s">
        <v>155</v>
      </c>
      <c r="J5" s="557"/>
      <c r="K5" s="557"/>
      <c r="L5" s="557"/>
      <c r="M5" s="557"/>
      <c r="N5" s="10"/>
      <c r="O5" s="10"/>
      <c r="P5" s="10"/>
      <c r="Q5" s="10"/>
    </row>
    <row r="6" spans="1:17" ht="16.5">
      <c r="A6" s="1"/>
      <c r="B6" s="1"/>
      <c r="C6" s="196">
        <v>39430</v>
      </c>
      <c r="D6" s="8"/>
      <c r="E6" s="197" t="s">
        <v>223</v>
      </c>
      <c r="F6" s="8"/>
      <c r="G6" s="8" t="s">
        <v>44</v>
      </c>
      <c r="H6" s="1"/>
      <c r="I6" s="196">
        <v>39430</v>
      </c>
      <c r="J6" s="8"/>
      <c r="K6" s="197" t="s">
        <v>223</v>
      </c>
      <c r="L6" s="8"/>
      <c r="M6" s="8" t="s">
        <v>44</v>
      </c>
      <c r="N6" s="10"/>
      <c r="O6" s="10"/>
      <c r="P6" s="10"/>
      <c r="Q6" s="10"/>
    </row>
    <row r="7" spans="1:17" ht="3.75" customHeight="1">
      <c r="A7" s="1"/>
      <c r="B7" s="1"/>
      <c r="C7" s="69"/>
      <c r="D7" s="1"/>
      <c r="E7" s="1"/>
      <c r="F7" s="1"/>
      <c r="G7" s="64"/>
      <c r="H7" s="1"/>
      <c r="I7" s="69"/>
      <c r="J7" s="1"/>
      <c r="K7" s="64"/>
      <c r="L7" s="1"/>
      <c r="M7" s="1"/>
      <c r="N7" s="10"/>
      <c r="O7" s="10"/>
      <c r="P7" s="10"/>
      <c r="Q7" s="10"/>
    </row>
    <row r="8" spans="1:17" ht="18.75">
      <c r="A8" s="69" t="s">
        <v>136</v>
      </c>
      <c r="B8" s="69"/>
      <c r="C8" s="337">
        <v>201782</v>
      </c>
      <c r="D8" s="1"/>
      <c r="E8" s="203">
        <v>132488</v>
      </c>
      <c r="F8" s="204"/>
      <c r="G8" s="200">
        <f>(C8-E8)/E8*100</f>
        <v>52.3020952841012</v>
      </c>
      <c r="H8" s="204"/>
      <c r="I8" s="67">
        <v>1564</v>
      </c>
      <c r="J8" s="65"/>
      <c r="K8" s="61">
        <v>889</v>
      </c>
      <c r="L8" s="65"/>
      <c r="M8" s="200">
        <v>75.91</v>
      </c>
      <c r="N8" s="10"/>
      <c r="O8" s="10"/>
      <c r="P8" s="10"/>
      <c r="Q8" s="10"/>
    </row>
    <row r="9" spans="1:17" ht="12" customHeight="1">
      <c r="A9" s="69"/>
      <c r="B9" s="69"/>
      <c r="C9" s="338"/>
      <c r="D9" s="1"/>
      <c r="E9" s="204"/>
      <c r="F9" s="204"/>
      <c r="G9" s="202"/>
      <c r="H9" s="204"/>
      <c r="I9" s="67"/>
      <c r="J9" s="204"/>
      <c r="K9" s="203"/>
      <c r="L9" s="1"/>
      <c r="M9" s="202"/>
      <c r="N9" s="10"/>
      <c r="O9" s="10"/>
      <c r="P9" s="10"/>
      <c r="Q9" s="10"/>
    </row>
    <row r="10" spans="1:17" ht="16.5">
      <c r="A10" s="69" t="s">
        <v>96</v>
      </c>
      <c r="B10" s="69"/>
      <c r="C10" s="337">
        <v>1039</v>
      </c>
      <c r="D10" s="1"/>
      <c r="E10" s="203">
        <v>975</v>
      </c>
      <c r="F10" s="204"/>
      <c r="G10" s="200">
        <f>(C10-E10)/E10*100</f>
        <v>6.564102564102564</v>
      </c>
      <c r="H10" s="204"/>
      <c r="I10" s="67">
        <v>194</v>
      </c>
      <c r="J10" s="199"/>
      <c r="K10" s="61">
        <v>198</v>
      </c>
      <c r="L10" s="1"/>
      <c r="M10" s="200">
        <f>(I10-K10)/K10*100</f>
        <v>-2.0202020202020203</v>
      </c>
      <c r="N10" s="10"/>
      <c r="O10" s="10"/>
      <c r="P10" s="10"/>
      <c r="Q10" s="10"/>
    </row>
    <row r="11" spans="1:17" ht="12" customHeight="1">
      <c r="A11" s="69"/>
      <c r="B11" s="69"/>
      <c r="C11" s="338"/>
      <c r="D11" s="1"/>
      <c r="E11" s="204"/>
      <c r="F11" s="204"/>
      <c r="G11" s="201"/>
      <c r="H11" s="204"/>
      <c r="I11" s="67"/>
      <c r="J11" s="204"/>
      <c r="K11" s="61"/>
      <c r="L11" s="1"/>
      <c r="M11" s="201"/>
      <c r="N11" s="10"/>
      <c r="O11" s="10"/>
      <c r="P11" s="10"/>
      <c r="Q11" s="10"/>
    </row>
    <row r="12" spans="1:17" ht="18">
      <c r="A12" s="69" t="s">
        <v>97</v>
      </c>
      <c r="B12" s="69"/>
      <c r="C12" s="338">
        <v>73</v>
      </c>
      <c r="D12" s="1" t="s">
        <v>92</v>
      </c>
      <c r="E12" s="204">
        <v>56</v>
      </c>
      <c r="F12" s="462" t="s">
        <v>274</v>
      </c>
      <c r="G12" s="200">
        <f>(C12-E12)/E12*100</f>
        <v>30.357142857142854</v>
      </c>
      <c r="H12" s="204"/>
      <c r="I12" s="67">
        <v>2</v>
      </c>
      <c r="J12" s="204"/>
      <c r="K12" s="61">
        <v>6</v>
      </c>
      <c r="L12" s="1"/>
      <c r="M12" s="200">
        <f>(I12-K12)/K12*100</f>
        <v>-66.66666666666666</v>
      </c>
      <c r="N12" s="10"/>
      <c r="O12" s="10"/>
      <c r="P12" s="10"/>
      <c r="Q12" s="10"/>
    </row>
    <row r="13" spans="1:17" ht="12" customHeight="1">
      <c r="A13" s="69"/>
      <c r="B13" s="69"/>
      <c r="C13" s="338"/>
      <c r="D13" s="1"/>
      <c r="E13" s="204"/>
      <c r="F13" s="204"/>
      <c r="G13" s="201"/>
      <c r="H13" s="204"/>
      <c r="I13" s="67"/>
      <c r="J13" s="204"/>
      <c r="K13" s="61"/>
      <c r="L13" s="1"/>
      <c r="M13" s="201"/>
      <c r="N13" s="10"/>
      <c r="O13" s="10"/>
      <c r="P13" s="10"/>
      <c r="Q13" s="10"/>
    </row>
    <row r="14" spans="1:17" ht="18" customHeight="1">
      <c r="A14" s="69" t="s">
        <v>134</v>
      </c>
      <c r="B14" s="69"/>
      <c r="C14" s="338">
        <v>9</v>
      </c>
      <c r="D14" s="244"/>
      <c r="E14" s="204">
        <v>15</v>
      </c>
      <c r="F14" s="204"/>
      <c r="G14" s="200">
        <f>(C14-E14)/E14*100</f>
        <v>-40</v>
      </c>
      <c r="H14" s="204"/>
      <c r="I14" s="67">
        <v>6</v>
      </c>
      <c r="J14" s="426" t="s">
        <v>170</v>
      </c>
      <c r="K14" s="61">
        <v>9</v>
      </c>
      <c r="L14" s="324" t="s">
        <v>135</v>
      </c>
      <c r="M14" s="200">
        <f>(I14-K14)/K14*100</f>
        <v>-33.33333333333333</v>
      </c>
      <c r="N14" s="10"/>
      <c r="O14" s="10"/>
      <c r="P14" s="10"/>
      <c r="Q14" s="10"/>
    </row>
    <row r="15" spans="1:17" ht="12" customHeight="1">
      <c r="A15" s="69"/>
      <c r="B15" s="69"/>
      <c r="C15" s="337"/>
      <c r="D15" s="1"/>
      <c r="E15" s="203"/>
      <c r="F15" s="204"/>
      <c r="G15" s="202"/>
      <c r="H15" s="204"/>
      <c r="I15" s="67"/>
      <c r="J15" s="204"/>
      <c r="K15" s="61"/>
      <c r="L15" s="1"/>
      <c r="M15" s="202"/>
      <c r="N15" s="10"/>
      <c r="O15" s="10"/>
      <c r="P15" s="10"/>
      <c r="Q15" s="10"/>
    </row>
    <row r="16" spans="1:17" ht="16.5">
      <c r="A16" s="71" t="s">
        <v>9</v>
      </c>
      <c r="B16" s="69"/>
      <c r="C16" s="337">
        <v>5847</v>
      </c>
      <c r="D16" s="1"/>
      <c r="E16" s="203">
        <v>3184</v>
      </c>
      <c r="F16" s="204"/>
      <c r="G16" s="200">
        <f>(C16-E16)/E16*100</f>
        <v>83.63693467336684</v>
      </c>
      <c r="H16" s="204"/>
      <c r="I16" s="67">
        <v>197</v>
      </c>
      <c r="J16" s="199"/>
      <c r="K16" s="61">
        <v>199</v>
      </c>
      <c r="L16" s="1"/>
      <c r="M16" s="200">
        <f>(I16-K16)/K16*100</f>
        <v>-1.0050251256281406</v>
      </c>
      <c r="N16" s="10"/>
      <c r="O16" s="10"/>
      <c r="P16" s="10"/>
      <c r="Q16" s="10"/>
    </row>
    <row r="17" spans="1:17" ht="16.5">
      <c r="A17" s="1" t="s">
        <v>45</v>
      </c>
      <c r="B17" s="69"/>
      <c r="C17" s="337">
        <v>1042</v>
      </c>
      <c r="D17" s="1"/>
      <c r="E17" s="203">
        <v>979</v>
      </c>
      <c r="F17" s="204"/>
      <c r="G17" s="200">
        <f>(C17-E17)/E17*100</f>
        <v>6.435137895812053</v>
      </c>
      <c r="H17" s="204"/>
      <c r="I17" s="67">
        <v>194</v>
      </c>
      <c r="J17" s="199"/>
      <c r="K17" s="61">
        <v>198</v>
      </c>
      <c r="L17" s="1"/>
      <c r="M17" s="200">
        <f>(I17-K17)/K17*100</f>
        <v>-2.0202020202020203</v>
      </c>
      <c r="N17" s="10"/>
      <c r="O17" s="10"/>
      <c r="P17" s="10"/>
      <c r="Q17" s="10"/>
    </row>
    <row r="18" spans="1:17" ht="16.5">
      <c r="A18" s="1" t="s">
        <v>53</v>
      </c>
      <c r="B18" s="69"/>
      <c r="C18" s="337"/>
      <c r="D18" s="1"/>
      <c r="E18" s="203"/>
      <c r="F18" s="204"/>
      <c r="G18" s="200"/>
      <c r="H18" s="204"/>
      <c r="I18" s="67"/>
      <c r="J18" s="199"/>
      <c r="K18" s="61"/>
      <c r="L18" s="1"/>
      <c r="M18" s="200"/>
      <c r="N18" s="10"/>
      <c r="O18" s="10"/>
      <c r="P18" s="10"/>
      <c r="Q18" s="10"/>
    </row>
    <row r="19" spans="1:17" ht="16.5">
      <c r="A19" s="1" t="s">
        <v>46</v>
      </c>
      <c r="B19" s="69"/>
      <c r="C19" s="337">
        <v>30</v>
      </c>
      <c r="D19" s="1"/>
      <c r="E19" s="203">
        <v>27</v>
      </c>
      <c r="F19" s="204"/>
      <c r="G19" s="200">
        <f>(C19-E19)/E19*100</f>
        <v>11.11111111111111</v>
      </c>
      <c r="H19" s="204"/>
      <c r="I19" s="67">
        <v>3</v>
      </c>
      <c r="J19" s="199"/>
      <c r="K19" s="61">
        <v>1</v>
      </c>
      <c r="L19" s="1"/>
      <c r="M19" s="200">
        <f>(I19-K19)/K19*100</f>
        <v>200</v>
      </c>
      <c r="N19" s="10"/>
      <c r="O19" s="10"/>
      <c r="P19" s="10"/>
      <c r="Q19" s="10"/>
    </row>
    <row r="20" spans="1:17" ht="16.5">
      <c r="A20" s="1" t="s">
        <v>47</v>
      </c>
      <c r="B20" s="69"/>
      <c r="C20" s="337">
        <v>4444</v>
      </c>
      <c r="D20" s="1"/>
      <c r="E20" s="203">
        <v>1959</v>
      </c>
      <c r="F20" s="204"/>
      <c r="G20" s="200">
        <f>(C20-E20)/E20*100</f>
        <v>126.85043389484431</v>
      </c>
      <c r="H20" s="204"/>
      <c r="I20" s="253" t="s">
        <v>77</v>
      </c>
      <c r="J20" s="199"/>
      <c r="K20" s="242" t="s">
        <v>77</v>
      </c>
      <c r="L20" s="1"/>
      <c r="N20" s="10"/>
      <c r="O20" s="10"/>
      <c r="P20" s="10"/>
      <c r="Q20" s="10"/>
    </row>
    <row r="21" spans="1:17" ht="16.5" customHeight="1">
      <c r="A21" s="1" t="s">
        <v>165</v>
      </c>
      <c r="B21" s="69"/>
      <c r="C21" s="337">
        <v>130</v>
      </c>
      <c r="D21" s="1"/>
      <c r="E21" s="203">
        <v>24</v>
      </c>
      <c r="F21" s="204"/>
      <c r="G21" s="200">
        <f>(C21-E21)/E21*100</f>
        <v>441.6666666666667</v>
      </c>
      <c r="H21" s="204"/>
      <c r="I21" s="253" t="s">
        <v>77</v>
      </c>
      <c r="J21" s="199"/>
      <c r="K21" s="242" t="s">
        <v>77</v>
      </c>
      <c r="L21" s="1"/>
      <c r="M21" s="200"/>
      <c r="N21" s="10"/>
      <c r="O21" s="10"/>
      <c r="P21" s="10"/>
      <c r="Q21" s="10"/>
    </row>
    <row r="22" spans="1:17" ht="16.5">
      <c r="A22" s="1" t="s">
        <v>54</v>
      </c>
      <c r="B22" s="69"/>
      <c r="C22" s="337">
        <v>175</v>
      </c>
      <c r="D22" s="1"/>
      <c r="E22" s="203">
        <v>180</v>
      </c>
      <c r="F22" s="204"/>
      <c r="G22" s="200">
        <f>(C22-E22)/E22*100</f>
        <v>-2.7777777777777777</v>
      </c>
      <c r="H22" s="204"/>
      <c r="I22" s="253" t="s">
        <v>77</v>
      </c>
      <c r="J22" s="199"/>
      <c r="K22" s="242" t="s">
        <v>77</v>
      </c>
      <c r="L22" s="1"/>
      <c r="M22" s="200"/>
      <c r="N22" s="10"/>
      <c r="O22" s="10"/>
      <c r="P22" s="10"/>
      <c r="Q22" s="10"/>
    </row>
    <row r="23" spans="1:17" ht="16.5">
      <c r="A23" s="1" t="s">
        <v>98</v>
      </c>
      <c r="B23" s="69"/>
      <c r="C23" s="337"/>
      <c r="D23" s="1"/>
      <c r="E23" s="203"/>
      <c r="F23" s="204"/>
      <c r="G23" s="200"/>
      <c r="H23" s="204"/>
      <c r="J23" s="199"/>
      <c r="K23" s="242"/>
      <c r="L23" s="1"/>
      <c r="M23" s="200"/>
      <c r="N23" s="10"/>
      <c r="O23" s="10"/>
      <c r="P23" s="10"/>
      <c r="Q23" s="10"/>
    </row>
    <row r="24" spans="1:17" ht="17.25" customHeight="1">
      <c r="A24" s="1" t="s">
        <v>99</v>
      </c>
      <c r="B24" s="69"/>
      <c r="C24" s="337">
        <v>17</v>
      </c>
      <c r="D24" s="1"/>
      <c r="E24" s="203">
        <v>9</v>
      </c>
      <c r="F24" s="204"/>
      <c r="G24" s="200">
        <f>(C24-E24)/E24*100</f>
        <v>88.88888888888889</v>
      </c>
      <c r="H24" s="204"/>
      <c r="I24" s="253" t="s">
        <v>77</v>
      </c>
      <c r="J24" s="199"/>
      <c r="K24" s="242" t="s">
        <v>77</v>
      </c>
      <c r="L24" s="1"/>
      <c r="M24" s="200"/>
      <c r="N24" s="10"/>
      <c r="O24" s="10"/>
      <c r="P24" s="10"/>
      <c r="Q24" s="10"/>
    </row>
    <row r="25" spans="1:17" ht="17.25" customHeight="1">
      <c r="A25" s="1" t="s">
        <v>86</v>
      </c>
      <c r="B25" s="69"/>
      <c r="C25" s="337">
        <v>7</v>
      </c>
      <c r="D25" s="1"/>
      <c r="E25" s="203">
        <v>5</v>
      </c>
      <c r="F25" s="204"/>
      <c r="G25" s="200">
        <f>(C25-E25)/E25*100</f>
        <v>40</v>
      </c>
      <c r="H25" s="204"/>
      <c r="I25" s="253" t="s">
        <v>77</v>
      </c>
      <c r="J25" s="199"/>
      <c r="K25" s="242" t="s">
        <v>77</v>
      </c>
      <c r="L25" s="1"/>
      <c r="M25" s="200"/>
      <c r="N25" s="10"/>
      <c r="O25" s="10"/>
      <c r="P25" s="10"/>
      <c r="Q25" s="10"/>
    </row>
    <row r="26" spans="1:17" ht="17.25" customHeight="1">
      <c r="A26" s="1" t="s">
        <v>300</v>
      </c>
      <c r="B26" s="69"/>
      <c r="C26" s="337">
        <v>2</v>
      </c>
      <c r="D26" s="1"/>
      <c r="E26" s="203">
        <v>1</v>
      </c>
      <c r="F26" s="204"/>
      <c r="G26" s="200">
        <f>(C26-E26)/E26*100</f>
        <v>100</v>
      </c>
      <c r="H26" s="204"/>
      <c r="I26" s="253" t="s">
        <v>77</v>
      </c>
      <c r="J26" s="199"/>
      <c r="K26" s="242" t="s">
        <v>77</v>
      </c>
      <c r="L26" s="1"/>
      <c r="M26" s="200"/>
      <c r="N26" s="10"/>
      <c r="O26" s="10"/>
      <c r="P26" s="10"/>
      <c r="Q26" s="10"/>
    </row>
    <row r="27" spans="1:17" ht="12" customHeight="1">
      <c r="A27" s="69"/>
      <c r="B27" s="69"/>
      <c r="D27" s="1"/>
      <c r="E27" s="61"/>
      <c r="F27" s="204"/>
      <c r="G27" s="205"/>
      <c r="H27" s="204"/>
      <c r="J27" s="199"/>
      <c r="K27" s="203"/>
      <c r="L27" s="1"/>
      <c r="M27" s="200"/>
      <c r="N27" s="10"/>
      <c r="O27" s="10"/>
      <c r="P27" s="10"/>
      <c r="Q27" s="10"/>
    </row>
    <row r="28" spans="1:17" ht="16.5">
      <c r="A28" s="187" t="s">
        <v>63</v>
      </c>
      <c r="B28" s="69"/>
      <c r="C28" s="67"/>
      <c r="D28" s="1"/>
      <c r="E28" s="68"/>
      <c r="F28" s="1"/>
      <c r="G28" s="66"/>
      <c r="H28" s="1"/>
      <c r="I28" s="67"/>
      <c r="J28" s="68"/>
      <c r="K28" s="77"/>
      <c r="L28" s="1"/>
      <c r="N28" s="10"/>
      <c r="O28" s="10"/>
      <c r="P28" s="10"/>
      <c r="Q28" s="10"/>
    </row>
    <row r="29" spans="1:17" ht="16.5">
      <c r="A29" s="326" t="s">
        <v>139</v>
      </c>
      <c r="B29" s="335" t="s">
        <v>147</v>
      </c>
      <c r="C29" s="67"/>
      <c r="D29" s="1"/>
      <c r="E29" s="68"/>
      <c r="F29" s="1"/>
      <c r="G29" s="66"/>
      <c r="H29" s="1"/>
      <c r="I29" s="67"/>
      <c r="J29" s="68"/>
      <c r="K29" s="77"/>
      <c r="L29" s="1"/>
      <c r="N29" s="10"/>
      <c r="O29" s="10"/>
      <c r="P29" s="10"/>
      <c r="Q29" s="10"/>
    </row>
    <row r="30" spans="1:17" ht="16.5">
      <c r="A30" s="1" t="s">
        <v>142</v>
      </c>
      <c r="B30" s="187" t="s">
        <v>78</v>
      </c>
      <c r="C30" s="67"/>
      <c r="D30" s="1"/>
      <c r="E30" s="68"/>
      <c r="F30" s="1"/>
      <c r="G30" s="66"/>
      <c r="H30" s="1"/>
      <c r="I30" s="67"/>
      <c r="J30" s="68"/>
      <c r="K30" s="77"/>
      <c r="L30" s="1"/>
      <c r="N30" s="10"/>
      <c r="O30" s="10"/>
      <c r="P30" s="10"/>
      <c r="Q30" s="10"/>
    </row>
    <row r="31" spans="1:256" ht="16.5">
      <c r="A31" s="1" t="s">
        <v>143</v>
      </c>
      <c r="B31" s="9" t="s">
        <v>295</v>
      </c>
      <c r="C31" s="1"/>
      <c r="D31" s="1"/>
      <c r="E31" s="1"/>
      <c r="F31" s="1"/>
      <c r="G31" s="1"/>
      <c r="H31" s="1"/>
      <c r="I31" s="1"/>
      <c r="J31" s="1"/>
      <c r="K31" s="1"/>
      <c r="L31" s="1"/>
      <c r="M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ht="18">
      <c r="A32" s="462" t="s">
        <v>274</v>
      </c>
      <c r="B32" s="9" t="s">
        <v>296</v>
      </c>
      <c r="C32" s="1"/>
      <c r="D32" s="1"/>
      <c r="E32" s="1"/>
      <c r="F32" s="1"/>
      <c r="G32" s="1"/>
      <c r="H32" s="1"/>
      <c r="I32" s="1"/>
      <c r="J32" s="1"/>
      <c r="K32" s="1"/>
      <c r="L32" s="1"/>
      <c r="M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ht="18" customHeight="1">
      <c r="A33" s="426" t="s">
        <v>170</v>
      </c>
      <c r="B33" s="336" t="s">
        <v>294</v>
      </c>
      <c r="C33" s="1"/>
      <c r="D33" s="1"/>
      <c r="E33" s="1"/>
      <c r="F33" s="1"/>
      <c r="G33" s="1"/>
      <c r="H33" s="1"/>
      <c r="I33" s="1"/>
      <c r="J33" s="1"/>
      <c r="K33" s="1"/>
      <c r="L33" s="1"/>
      <c r="M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ht="16.5">
      <c r="A34" s="325" t="s">
        <v>140</v>
      </c>
      <c r="B34" s="336" t="s">
        <v>315</v>
      </c>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ht="16.5" customHeight="1">
      <c r="A35" s="244" t="s">
        <v>95</v>
      </c>
      <c r="B35" s="336" t="s">
        <v>166</v>
      </c>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ht="16.5">
      <c r="A36" s="208" t="s">
        <v>141</v>
      </c>
      <c r="B36" s="9" t="s">
        <v>275</v>
      </c>
      <c r="C36" s="1"/>
      <c r="D36" s="1"/>
      <c r="E36" s="1"/>
      <c r="F36" s="1"/>
      <c r="G36" s="1"/>
      <c r="H36" s="1"/>
      <c r="I36" s="1"/>
      <c r="J36" s="1"/>
      <c r="K36" s="1"/>
      <c r="L36" s="1"/>
      <c r="M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16.5" customHeight="1">
      <c r="A37" s="531" t="s">
        <v>301</v>
      </c>
      <c r="B37" s="464" t="s">
        <v>289</v>
      </c>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row r="38" spans="1:256" ht="16.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row>
    <row r="39" spans="1:256" ht="16.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row>
    <row r="40" spans="1:17" ht="16.5">
      <c r="A40" s="10"/>
      <c r="B40" s="1"/>
      <c r="C40" s="67"/>
      <c r="D40" s="1"/>
      <c r="E40" s="68"/>
      <c r="F40" s="1"/>
      <c r="G40" s="66"/>
      <c r="H40" s="1"/>
      <c r="I40" s="67"/>
      <c r="J40" s="68"/>
      <c r="K40" s="68"/>
      <c r="L40" s="1"/>
      <c r="M40" s="66"/>
      <c r="N40" s="10"/>
      <c r="O40" s="10"/>
      <c r="P40" s="10"/>
      <c r="Q40" s="10"/>
    </row>
    <row r="41" spans="1:13" ht="16.5">
      <c r="A41" s="1"/>
      <c r="B41" s="1"/>
      <c r="C41" s="1"/>
      <c r="D41" s="1"/>
      <c r="E41" s="1"/>
      <c r="F41" s="1"/>
      <c r="G41" s="1"/>
      <c r="H41" s="1"/>
      <c r="I41" s="1"/>
      <c r="J41" s="1"/>
      <c r="K41" s="1"/>
      <c r="L41" s="1"/>
      <c r="M41" s="1"/>
    </row>
  </sheetData>
  <mergeCells count="4">
    <mergeCell ref="I4:M4"/>
    <mergeCell ref="C4:G4"/>
    <mergeCell ref="C5:G5"/>
    <mergeCell ref="I5:M5"/>
  </mergeCells>
  <printOptions horizontalCentered="1"/>
  <pageMargins left="0.393700787401575" right="0" top="0.31496062992126" bottom="0.196850393700787" header="0.511811023622047" footer="0.1"/>
  <pageSetup firstPageNumber="4" useFirstPageNumber="1" horizontalDpi="600" verticalDpi="600" orientation="landscape" paperSize="9" r:id="rId1"/>
  <headerFooter alignWithMargins="0">
    <oddFooter>&amp;R&amp;10頁 &amp;P</oddFooter>
  </headerFooter>
</worksheet>
</file>

<file path=xl/worksheets/sheet6.xml><?xml version="1.0" encoding="utf-8"?>
<worksheet xmlns="http://schemas.openxmlformats.org/spreadsheetml/2006/main" xmlns:r="http://schemas.openxmlformats.org/officeDocument/2006/relationships">
  <dimension ref="A1:N43"/>
  <sheetViews>
    <sheetView workbookViewId="0" topLeftCell="A1">
      <selection activeCell="A1" sqref="A1"/>
    </sheetView>
  </sheetViews>
  <sheetFormatPr defaultColWidth="9.00390625" defaultRowHeight="16.5"/>
  <cols>
    <col min="1" max="1" width="3.00390625" style="1" customWidth="1"/>
    <col min="2" max="2" width="36.25390625" style="1" customWidth="1"/>
    <col min="3" max="3" width="18.125" style="1" customWidth="1"/>
    <col min="4" max="4" width="2.50390625" style="1" customWidth="1"/>
    <col min="5" max="5" width="14.50390625" style="1" customWidth="1"/>
    <col min="6" max="6" width="3.00390625" style="1" customWidth="1"/>
    <col min="7" max="7" width="12.125" style="1" customWidth="1"/>
    <col min="8" max="8" width="3.50390625" style="1" customWidth="1"/>
    <col min="9" max="9" width="17.375" style="1" customWidth="1"/>
    <col min="10" max="10" width="2.75390625" style="1" customWidth="1"/>
    <col min="11" max="11" width="12.50390625" style="1" customWidth="1"/>
    <col min="12" max="12" width="1.75390625" style="1" customWidth="1"/>
    <col min="13" max="13" width="9.125" style="1" customWidth="1"/>
    <col min="14" max="14" width="3.00390625" style="1" customWidth="1"/>
    <col min="15" max="16384" width="9.00390625" style="1" customWidth="1"/>
  </cols>
  <sheetData>
    <row r="1" ht="18" customHeight="1">
      <c r="A1" s="63" t="s">
        <v>148</v>
      </c>
    </row>
    <row r="2" spans="3:13" ht="15" customHeight="1">
      <c r="C2" s="556" t="s">
        <v>81</v>
      </c>
      <c r="D2" s="556"/>
      <c r="E2" s="556"/>
      <c r="F2" s="556"/>
      <c r="G2" s="556"/>
      <c r="I2" s="556" t="s">
        <v>82</v>
      </c>
      <c r="J2" s="556"/>
      <c r="K2" s="556"/>
      <c r="L2" s="556"/>
      <c r="M2" s="556"/>
    </row>
    <row r="3" spans="3:11" ht="14.25" customHeight="1">
      <c r="C3" s="530" t="s">
        <v>298</v>
      </c>
      <c r="D3" s="78"/>
      <c r="E3" s="78"/>
      <c r="I3" s="530" t="s">
        <v>298</v>
      </c>
      <c r="J3" s="78"/>
      <c r="K3" s="78"/>
    </row>
    <row r="4" spans="1:13" ht="14.25" customHeight="1">
      <c r="A4" s="559"/>
      <c r="B4" s="559"/>
      <c r="C4" s="378" t="s">
        <v>297</v>
      </c>
      <c r="D4" s="8"/>
      <c r="E4" s="379" t="s">
        <v>224</v>
      </c>
      <c r="F4" s="8"/>
      <c r="G4" s="195" t="s">
        <v>55</v>
      </c>
      <c r="I4" s="378" t="s">
        <v>297</v>
      </c>
      <c r="J4" s="8"/>
      <c r="K4" s="379" t="s">
        <v>224</v>
      </c>
      <c r="L4" s="8"/>
      <c r="M4" s="195" t="s">
        <v>55</v>
      </c>
    </row>
    <row r="5" spans="1:13" ht="15.75" customHeight="1">
      <c r="A5" s="142" t="s">
        <v>149</v>
      </c>
      <c r="C5" s="497">
        <v>1341498.38</v>
      </c>
      <c r="D5" s="345"/>
      <c r="E5" s="380">
        <f>SUM(E7:E19)</f>
        <v>841768.3423049999</v>
      </c>
      <c r="F5" s="345"/>
      <c r="G5" s="205">
        <f>(C5-E5)/E5*100</f>
        <v>59.366694205509994</v>
      </c>
      <c r="I5" s="497">
        <f>SUM(I7:I19)</f>
        <v>17969.381668</v>
      </c>
      <c r="J5" s="345"/>
      <c r="K5" s="380">
        <f>SUM(K7:K19)</f>
        <v>8512.84167</v>
      </c>
      <c r="L5" s="345"/>
      <c r="M5" s="205">
        <f>(I5-K5)/K5*100</f>
        <v>111.08558533780415</v>
      </c>
    </row>
    <row r="6" spans="1:13" ht="15.75" customHeight="1">
      <c r="A6" s="142" t="s">
        <v>150</v>
      </c>
      <c r="B6" s="69"/>
      <c r="C6" s="339">
        <v>512504.83</v>
      </c>
      <c r="D6" s="381"/>
      <c r="E6" s="346">
        <f>E7+E8</f>
        <v>516011.98198900005</v>
      </c>
      <c r="F6" s="204"/>
      <c r="G6" s="205">
        <f>(C6-E6)/E6*100</f>
        <v>-0.6796648355880227</v>
      </c>
      <c r="I6" s="339">
        <f>I7+I8</f>
        <v>17963.151668000002</v>
      </c>
      <c r="J6" s="381"/>
      <c r="K6" s="346">
        <f>K7+K8</f>
        <v>8512.84167</v>
      </c>
      <c r="L6" s="204"/>
      <c r="M6" s="205">
        <f>(I6-K6)/K6*100</f>
        <v>111.01240178474978</v>
      </c>
    </row>
    <row r="7" spans="1:13" ht="13.5" customHeight="1">
      <c r="A7" s="1" t="s">
        <v>87</v>
      </c>
      <c r="C7" s="339">
        <v>271079.220228</v>
      </c>
      <c r="D7" s="381"/>
      <c r="E7" s="346">
        <v>332083.19280500006</v>
      </c>
      <c r="F7" s="204"/>
      <c r="G7" s="205">
        <f>(C7-E7)/E7*100</f>
        <v>-18.37008734519777</v>
      </c>
      <c r="I7" s="339">
        <v>1993.5479999999998</v>
      </c>
      <c r="J7" s="381"/>
      <c r="K7" s="346">
        <v>1769.2130000000002</v>
      </c>
      <c r="L7" s="204"/>
      <c r="M7" s="205">
        <f>(I7-K7)/K7*100</f>
        <v>12.679931698444424</v>
      </c>
    </row>
    <row r="8" spans="1:13" ht="13.5" customHeight="1">
      <c r="A8" s="1" t="s">
        <v>88</v>
      </c>
      <c r="C8" s="339">
        <v>241425.61</v>
      </c>
      <c r="D8" s="381"/>
      <c r="E8" s="346">
        <v>183928.789184</v>
      </c>
      <c r="F8" s="204"/>
      <c r="G8" s="205">
        <f>(C8-E8)/E8*100</f>
        <v>31.26037042438251</v>
      </c>
      <c r="I8" s="339">
        <v>15969.603668000002</v>
      </c>
      <c r="J8" s="381"/>
      <c r="K8" s="346">
        <v>6743.628669999999</v>
      </c>
      <c r="L8" s="204"/>
      <c r="M8" s="205">
        <f>(I8-K8)/K8*100</f>
        <v>136.81024637437523</v>
      </c>
    </row>
    <row r="9" spans="1:11" ht="6" customHeight="1">
      <c r="A9" s="69"/>
      <c r="B9" s="70"/>
      <c r="C9" s="337"/>
      <c r="E9" s="199"/>
      <c r="F9" s="204"/>
      <c r="G9" s="349"/>
      <c r="K9" s="64"/>
    </row>
    <row r="10" spans="1:13" ht="15.75" customHeight="1">
      <c r="A10" s="71" t="s">
        <v>102</v>
      </c>
      <c r="B10" s="69"/>
      <c r="C10" s="212"/>
      <c r="E10" s="558"/>
      <c r="F10" s="558"/>
      <c r="G10" s="204"/>
      <c r="I10" s="67"/>
      <c r="J10" s="13"/>
      <c r="K10" s="61"/>
      <c r="M10" s="72"/>
    </row>
    <row r="11" spans="1:13" ht="16.5">
      <c r="A11" s="1" t="s">
        <v>89</v>
      </c>
      <c r="C11" s="337"/>
      <c r="E11" s="203"/>
      <c r="F11" s="204"/>
      <c r="G11" s="349"/>
      <c r="I11" s="67"/>
      <c r="J11" s="13"/>
      <c r="K11" s="61"/>
      <c r="M11" s="72"/>
    </row>
    <row r="12" spans="1:13" ht="15.75" customHeight="1">
      <c r="A12" s="1" t="s">
        <v>59</v>
      </c>
      <c r="C12" s="340">
        <v>125.68332</v>
      </c>
      <c r="D12" s="204"/>
      <c r="E12" s="210">
        <v>0</v>
      </c>
      <c r="F12" s="204"/>
      <c r="G12" s="414"/>
      <c r="I12" s="337">
        <v>6.23</v>
      </c>
      <c r="J12" s="13"/>
      <c r="K12" s="61">
        <v>0</v>
      </c>
      <c r="M12" s="205"/>
    </row>
    <row r="13" spans="1:13" ht="15" customHeight="1">
      <c r="A13" s="1" t="s">
        <v>100</v>
      </c>
      <c r="C13" s="340">
        <v>738273.8722999998</v>
      </c>
      <c r="D13" s="204"/>
      <c r="E13" s="210">
        <v>247781.6224</v>
      </c>
      <c r="F13" s="204"/>
      <c r="G13" s="205">
        <f>(C13-E13)/E13*100</f>
        <v>197.9534418852848</v>
      </c>
      <c r="I13" s="75" t="s">
        <v>64</v>
      </c>
      <c r="J13" s="13"/>
      <c r="K13" s="76" t="s">
        <v>77</v>
      </c>
      <c r="M13" s="72"/>
    </row>
    <row r="14" spans="1:13" ht="16.5" customHeight="1">
      <c r="A14" s="1" t="s">
        <v>167</v>
      </c>
      <c r="C14" s="340">
        <v>29329.3</v>
      </c>
      <c r="D14" s="204"/>
      <c r="E14" s="210">
        <v>4078.37</v>
      </c>
      <c r="F14" s="204"/>
      <c r="G14" s="205">
        <v>619.2</v>
      </c>
      <c r="I14" s="75" t="s">
        <v>64</v>
      </c>
      <c r="K14" s="76" t="s">
        <v>77</v>
      </c>
      <c r="M14" s="64"/>
    </row>
    <row r="15" spans="1:13" ht="16.5">
      <c r="A15" s="1" t="s">
        <v>90</v>
      </c>
      <c r="C15" s="340">
        <v>52849.648237999994</v>
      </c>
      <c r="D15" s="204"/>
      <c r="E15" s="210">
        <v>64883.884239999985</v>
      </c>
      <c r="F15" s="204"/>
      <c r="G15" s="205">
        <f>(C15-E15)/E15*100</f>
        <v>-18.547342137357823</v>
      </c>
      <c r="I15" s="75" t="s">
        <v>64</v>
      </c>
      <c r="K15" s="76" t="s">
        <v>77</v>
      </c>
      <c r="M15" s="64"/>
    </row>
    <row r="16" spans="1:13" ht="16.5">
      <c r="A16" s="1" t="s">
        <v>127</v>
      </c>
      <c r="C16" s="341"/>
      <c r="D16" s="204"/>
      <c r="E16" s="382"/>
      <c r="F16" s="204"/>
      <c r="G16" s="350"/>
      <c r="I16" s="75" t="s">
        <v>64</v>
      </c>
      <c r="K16" s="76" t="s">
        <v>77</v>
      </c>
      <c r="M16" s="64"/>
    </row>
    <row r="17" spans="1:13" ht="16.5">
      <c r="A17" s="1" t="s">
        <v>101</v>
      </c>
      <c r="C17" s="340">
        <v>0</v>
      </c>
      <c r="D17" s="204"/>
      <c r="E17" s="210">
        <v>0</v>
      </c>
      <c r="F17" s="204"/>
      <c r="G17" s="210">
        <v>0</v>
      </c>
      <c r="I17" s="75" t="s">
        <v>64</v>
      </c>
      <c r="K17" s="76" t="s">
        <v>77</v>
      </c>
      <c r="M17" s="64"/>
    </row>
    <row r="18" spans="1:12" ht="15" customHeight="1">
      <c r="A18" s="1" t="s">
        <v>86</v>
      </c>
      <c r="B18" s="74"/>
      <c r="C18" s="340">
        <v>4695.945058</v>
      </c>
      <c r="D18" s="338"/>
      <c r="E18" s="210">
        <v>9012.483676</v>
      </c>
      <c r="F18" s="204"/>
      <c r="G18" s="205">
        <f>(C18-E18)/E18*100</f>
        <v>-47.895106090397974</v>
      </c>
      <c r="I18" s="75" t="s">
        <v>64</v>
      </c>
      <c r="J18" s="65"/>
      <c r="K18" s="76" t="s">
        <v>77</v>
      </c>
      <c r="L18" s="65"/>
    </row>
    <row r="19" spans="1:12" ht="15" customHeight="1">
      <c r="A19" s="1" t="s">
        <v>271</v>
      </c>
      <c r="B19" s="74"/>
      <c r="C19" s="340">
        <v>3719.1</v>
      </c>
      <c r="D19" s="204"/>
      <c r="E19" s="204">
        <v>0</v>
      </c>
      <c r="F19" s="204"/>
      <c r="G19" s="383"/>
      <c r="I19" s="75" t="s">
        <v>64</v>
      </c>
      <c r="J19" s="65"/>
      <c r="K19" s="76" t="s">
        <v>77</v>
      </c>
      <c r="L19" s="65"/>
    </row>
    <row r="20" spans="1:12" ht="6" customHeight="1">
      <c r="A20" s="69"/>
      <c r="B20" s="74"/>
      <c r="C20" s="342"/>
      <c r="E20" s="347"/>
      <c r="F20" s="204"/>
      <c r="G20" s="204"/>
      <c r="I20" s="67"/>
      <c r="J20" s="65"/>
      <c r="K20" s="61"/>
      <c r="L20" s="65"/>
    </row>
    <row r="21" spans="1:13" ht="16.5" customHeight="1">
      <c r="A21" s="71" t="s">
        <v>103</v>
      </c>
      <c r="B21" s="74"/>
      <c r="C21" s="340">
        <f>SUM(C22:C32)</f>
        <v>20805122.351958</v>
      </c>
      <c r="D21" s="204"/>
      <c r="E21" s="210">
        <f>SUM(E22:E32)</f>
        <v>8332633.242500001</v>
      </c>
      <c r="F21" s="210"/>
      <c r="G21" s="205">
        <f>(C21-E21)/E21*100</f>
        <v>149.68244427035333</v>
      </c>
      <c r="I21" s="340">
        <f>SUM(I22:I32)</f>
        <v>156682.477228</v>
      </c>
      <c r="J21" s="206"/>
      <c r="K21" s="203">
        <f>K22+K24</f>
        <v>43677.882320000004</v>
      </c>
      <c r="L21" s="206"/>
      <c r="M21" s="205">
        <f>(I21-K21)/K21*100</f>
        <v>258.7226964899245</v>
      </c>
    </row>
    <row r="22" spans="1:13" ht="16.5">
      <c r="A22" s="1" t="s">
        <v>58</v>
      </c>
      <c r="C22" s="340">
        <v>16027378.124318</v>
      </c>
      <c r="D22" s="204"/>
      <c r="E22" s="210">
        <v>6423259.952974</v>
      </c>
      <c r="F22" s="210"/>
      <c r="G22" s="205">
        <f>(C22-E22)/E22*100</f>
        <v>149.52093238725686</v>
      </c>
      <c r="I22" s="337">
        <v>156656.099085</v>
      </c>
      <c r="J22" s="206"/>
      <c r="K22" s="203">
        <v>43677.575277</v>
      </c>
      <c r="L22" s="206"/>
      <c r="M22" s="205">
        <f>(I22-K22)/K22*100</f>
        <v>258.6648253514496</v>
      </c>
    </row>
    <row r="23" spans="1:13" ht="16.5">
      <c r="A23" s="1" t="s">
        <v>56</v>
      </c>
      <c r="C23" s="343"/>
      <c r="D23" s="204"/>
      <c r="E23" s="348"/>
      <c r="F23" s="210"/>
      <c r="G23" s="205"/>
      <c r="I23" s="337"/>
      <c r="J23" s="206"/>
      <c r="K23" s="203"/>
      <c r="L23" s="206"/>
      <c r="M23" s="349"/>
    </row>
    <row r="24" spans="1:13" ht="15" customHeight="1">
      <c r="A24" s="1" t="s">
        <v>59</v>
      </c>
      <c r="C24" s="340">
        <v>5003.915989</v>
      </c>
      <c r="D24" s="204"/>
      <c r="E24" s="210">
        <v>2711.685129</v>
      </c>
      <c r="F24" s="210"/>
      <c r="G24" s="205">
        <v>84.513</v>
      </c>
      <c r="I24" s="463">
        <v>26.378143</v>
      </c>
      <c r="J24" s="384"/>
      <c r="K24" s="205">
        <v>0.307043</v>
      </c>
      <c r="L24" s="206"/>
      <c r="M24" s="205">
        <v>8287.1</v>
      </c>
    </row>
    <row r="25" spans="1:13" ht="15" customHeight="1">
      <c r="A25" s="1" t="s">
        <v>60</v>
      </c>
      <c r="C25" s="340">
        <v>4487644.824989</v>
      </c>
      <c r="D25" s="204"/>
      <c r="E25" s="210">
        <v>1790059.463939</v>
      </c>
      <c r="F25" s="210"/>
      <c r="G25" s="205">
        <f>(C25-E25)/E25*100</f>
        <v>150.6980865939505</v>
      </c>
      <c r="I25" s="75" t="s">
        <v>64</v>
      </c>
      <c r="J25" s="65"/>
      <c r="K25" s="76" t="s">
        <v>77</v>
      </c>
      <c r="L25" s="65"/>
      <c r="M25" s="66"/>
    </row>
    <row r="26" spans="1:13" ht="15" customHeight="1">
      <c r="A26" s="1" t="s">
        <v>168</v>
      </c>
      <c r="C26" s="340">
        <v>66059.73157</v>
      </c>
      <c r="D26" s="204"/>
      <c r="E26" s="210">
        <v>11335.32014</v>
      </c>
      <c r="F26" s="210"/>
      <c r="G26" s="205">
        <v>482.7966</v>
      </c>
      <c r="I26" s="75" t="s">
        <v>64</v>
      </c>
      <c r="J26" s="65"/>
      <c r="K26" s="76" t="s">
        <v>77</v>
      </c>
      <c r="L26" s="65"/>
      <c r="M26" s="66"/>
    </row>
    <row r="27" spans="1:13" ht="15" customHeight="1">
      <c r="A27" s="1" t="s">
        <v>57</v>
      </c>
      <c r="C27" s="340">
        <v>9.790424999999999</v>
      </c>
      <c r="D27" s="204"/>
      <c r="E27" s="210">
        <v>6.24895</v>
      </c>
      <c r="F27" s="210"/>
      <c r="G27" s="205">
        <v>66.67</v>
      </c>
      <c r="I27" s="75" t="s">
        <v>64</v>
      </c>
      <c r="J27" s="65"/>
      <c r="K27" s="76" t="s">
        <v>77</v>
      </c>
      <c r="L27" s="65"/>
      <c r="M27" s="61"/>
    </row>
    <row r="28" spans="1:13" ht="15" customHeight="1">
      <c r="A28" s="1" t="s">
        <v>128</v>
      </c>
      <c r="C28" s="343"/>
      <c r="D28" s="204"/>
      <c r="E28" s="348"/>
      <c r="F28" s="210"/>
      <c r="G28" s="205"/>
      <c r="J28" s="65"/>
      <c r="K28" s="61"/>
      <c r="L28" s="65"/>
      <c r="M28" s="66"/>
    </row>
    <row r="29" spans="1:13" ht="15" customHeight="1">
      <c r="A29" s="1" t="s">
        <v>101</v>
      </c>
      <c r="C29" s="340">
        <v>156661.17731600002</v>
      </c>
      <c r="D29" s="204"/>
      <c r="E29" s="210">
        <v>57818.265753</v>
      </c>
      <c r="F29" s="210"/>
      <c r="G29" s="205">
        <v>170.955</v>
      </c>
      <c r="I29" s="75" t="s">
        <v>64</v>
      </c>
      <c r="J29" s="65"/>
      <c r="K29" s="76" t="s">
        <v>77</v>
      </c>
      <c r="L29" s="65"/>
      <c r="M29" s="66"/>
    </row>
    <row r="30" spans="1:13" ht="15" customHeight="1">
      <c r="A30" s="1" t="s">
        <v>86</v>
      </c>
      <c r="C30" s="340">
        <v>49947.543891</v>
      </c>
      <c r="D30" s="204"/>
      <c r="E30" s="210">
        <v>47441.127329</v>
      </c>
      <c r="F30" s="210"/>
      <c r="G30" s="205">
        <f>(C30-E30)/E30*100</f>
        <v>5.2832145927271545</v>
      </c>
      <c r="I30" s="75" t="s">
        <v>64</v>
      </c>
      <c r="J30" s="65"/>
      <c r="K30" s="76" t="s">
        <v>77</v>
      </c>
      <c r="L30" s="65"/>
      <c r="M30" s="66"/>
    </row>
    <row r="31" spans="1:13" ht="15" customHeight="1">
      <c r="A31" s="1" t="s">
        <v>271</v>
      </c>
      <c r="C31" s="340">
        <v>12417.1561</v>
      </c>
      <c r="D31" s="204"/>
      <c r="E31" s="210">
        <v>0.9592</v>
      </c>
      <c r="F31" s="210"/>
      <c r="G31" s="383" t="s">
        <v>284</v>
      </c>
      <c r="I31" s="75" t="s">
        <v>64</v>
      </c>
      <c r="J31" s="65"/>
      <c r="K31" s="76" t="s">
        <v>77</v>
      </c>
      <c r="L31" s="65"/>
      <c r="M31" s="66"/>
    </row>
    <row r="32" spans="1:13" ht="16.5">
      <c r="A32" s="1" t="s">
        <v>62</v>
      </c>
      <c r="C32" s="339">
        <v>0.08736</v>
      </c>
      <c r="D32" s="204"/>
      <c r="E32" s="346">
        <v>0.219086</v>
      </c>
      <c r="F32" s="210"/>
      <c r="G32" s="383" t="s">
        <v>287</v>
      </c>
      <c r="I32" s="75" t="s">
        <v>64</v>
      </c>
      <c r="J32" s="65"/>
      <c r="K32" s="76" t="s">
        <v>77</v>
      </c>
      <c r="L32" s="65"/>
      <c r="M32" s="66"/>
    </row>
    <row r="33" spans="1:12" ht="6" customHeight="1">
      <c r="A33" s="69"/>
      <c r="B33" s="65"/>
      <c r="C33" s="344"/>
      <c r="D33" s="204"/>
      <c r="E33" s="344"/>
      <c r="F33" s="344"/>
      <c r="G33" s="204"/>
      <c r="I33" s="78"/>
      <c r="J33" s="65"/>
      <c r="K33" s="78"/>
      <c r="L33" s="78"/>
    </row>
    <row r="34" spans="1:13" ht="15.75" customHeight="1">
      <c r="A34" s="71" t="s">
        <v>104</v>
      </c>
      <c r="C34" s="340">
        <f>C21/C36</f>
        <v>87785.32637956961</v>
      </c>
      <c r="D34" s="204"/>
      <c r="E34" s="210">
        <f>E21/E36</f>
        <v>33735.35725708502</v>
      </c>
      <c r="F34" s="203"/>
      <c r="G34" s="205">
        <f>(C34-E34)/E34*100</f>
        <v>160.2175685011699</v>
      </c>
      <c r="I34" s="337">
        <f>I21/I36</f>
        <v>661.1074988523206</v>
      </c>
      <c r="J34" s="204"/>
      <c r="K34" s="203">
        <v>177</v>
      </c>
      <c r="L34" s="204"/>
      <c r="M34" s="205">
        <v>273.446</v>
      </c>
    </row>
    <row r="35" spans="3:13" ht="6" customHeight="1">
      <c r="C35" s="204"/>
      <c r="D35" s="204"/>
      <c r="E35" s="204"/>
      <c r="F35" s="204"/>
      <c r="G35" s="204"/>
      <c r="I35" s="338"/>
      <c r="J35" s="204"/>
      <c r="K35" s="204"/>
      <c r="L35" s="204"/>
      <c r="M35" s="207"/>
    </row>
    <row r="36" spans="1:13" s="69" customFormat="1" ht="15" customHeight="1">
      <c r="A36" s="69" t="s">
        <v>8</v>
      </c>
      <c r="C36" s="337">
        <v>237</v>
      </c>
      <c r="D36" s="338"/>
      <c r="E36" s="203">
        <v>247</v>
      </c>
      <c r="F36" s="204"/>
      <c r="G36" s="338"/>
      <c r="I36" s="338">
        <v>237</v>
      </c>
      <c r="J36" s="204"/>
      <c r="K36" s="204">
        <v>247</v>
      </c>
      <c r="L36" s="338"/>
      <c r="M36" s="338"/>
    </row>
    <row r="37" spans="3:11" s="69" customFormat="1" ht="12" customHeight="1">
      <c r="C37" s="67"/>
      <c r="E37" s="1"/>
      <c r="J37" s="1"/>
      <c r="K37" s="61"/>
    </row>
    <row r="38" spans="1:11" s="69" customFormat="1" ht="14.25" customHeight="1">
      <c r="A38" s="187" t="s">
        <v>63</v>
      </c>
      <c r="C38" s="67"/>
      <c r="E38" s="1"/>
      <c r="J38" s="1"/>
      <c r="K38" s="61"/>
    </row>
    <row r="39" spans="1:11" s="69" customFormat="1" ht="14.25" customHeight="1">
      <c r="A39" s="464" t="s">
        <v>267</v>
      </c>
      <c r="C39" s="67"/>
      <c r="E39" s="1"/>
      <c r="J39" s="1"/>
      <c r="K39" s="61"/>
    </row>
    <row r="40" spans="1:14" ht="14.25" customHeight="1">
      <c r="A40" s="409" t="s">
        <v>162</v>
      </c>
      <c r="B40" s="336" t="s">
        <v>166</v>
      </c>
      <c r="N40" s="127"/>
    </row>
    <row r="41" spans="1:2" ht="14.25" customHeight="1">
      <c r="A41" s="208" t="s">
        <v>138</v>
      </c>
      <c r="B41" s="464" t="s">
        <v>285</v>
      </c>
    </row>
    <row r="42" spans="1:2" ht="14.25" customHeight="1">
      <c r="A42" s="9" t="s">
        <v>91</v>
      </c>
      <c r="B42" s="464" t="s">
        <v>289</v>
      </c>
    </row>
    <row r="43" ht="15.75">
      <c r="A43" s="59"/>
    </row>
  </sheetData>
  <mergeCells count="4">
    <mergeCell ref="C2:G2"/>
    <mergeCell ref="I2:M2"/>
    <mergeCell ref="E10:F10"/>
    <mergeCell ref="A4:B4"/>
  </mergeCells>
  <printOptions horizontalCentered="1" verticalCentered="1"/>
  <pageMargins left="0" right="0" top="0" bottom="0" header="0.393700787401575" footer="0.1"/>
  <pageSetup firstPageNumber="5" useFirstPageNumber="1" horizontalDpi="600" verticalDpi="600" orientation="landscape" paperSize="9" r:id="rId1"/>
  <headerFooter alignWithMargins="0">
    <oddFooter>&amp;R&amp;10頁 &amp;P</oddFooter>
  </headerFooter>
</worksheet>
</file>

<file path=xl/worksheets/sheet7.xml><?xml version="1.0" encoding="utf-8"?>
<worksheet xmlns="http://schemas.openxmlformats.org/spreadsheetml/2006/main" xmlns:r="http://schemas.openxmlformats.org/officeDocument/2006/relationships">
  <dimension ref="A1:L17"/>
  <sheetViews>
    <sheetView workbookViewId="0" topLeftCell="A1">
      <selection activeCell="A1" sqref="A1"/>
    </sheetView>
  </sheetViews>
  <sheetFormatPr defaultColWidth="9.00390625" defaultRowHeight="16.5"/>
  <cols>
    <col min="1" max="1" width="55.00390625" style="1" customWidth="1"/>
    <col min="2" max="2" width="5.50390625" style="1" customWidth="1"/>
    <col min="3" max="3" width="12.125" style="1" customWidth="1"/>
    <col min="4" max="4" width="7.00390625" style="1" customWidth="1"/>
    <col min="5" max="5" width="11.75390625" style="1" customWidth="1"/>
    <col min="6" max="6" width="7.375" style="1" customWidth="1"/>
    <col min="7" max="7" width="11.125" style="1" customWidth="1"/>
    <col min="8" max="8" width="3.625" style="1" customWidth="1"/>
    <col min="9" max="9" width="9.125" style="1" bestFit="1" customWidth="1"/>
    <col min="10" max="10" width="6.375" style="1" customWidth="1"/>
    <col min="11" max="11" width="5.25390625" style="1" customWidth="1"/>
    <col min="12" max="16384" width="9.00390625" style="1" customWidth="1"/>
  </cols>
  <sheetData>
    <row r="1" ht="19.5">
      <c r="A1" s="63" t="s">
        <v>10</v>
      </c>
    </row>
    <row r="3" spans="2:7" ht="16.5" customHeight="1">
      <c r="B3" s="560"/>
      <c r="C3" s="560"/>
      <c r="E3" s="560"/>
      <c r="F3" s="560"/>
      <c r="G3" s="560"/>
    </row>
    <row r="4" spans="1:9" ht="17.25">
      <c r="A4" s="229"/>
      <c r="B4" s="229"/>
      <c r="C4" s="562" t="s">
        <v>161</v>
      </c>
      <c r="D4" s="562"/>
      <c r="E4" s="562"/>
      <c r="F4" s="229"/>
      <c r="G4" s="230"/>
      <c r="I4" s="80"/>
    </row>
    <row r="5" spans="1:7" ht="17.25">
      <c r="A5" s="231"/>
      <c r="B5" s="232"/>
      <c r="C5" s="385" t="s">
        <v>225</v>
      </c>
      <c r="D5" s="232"/>
      <c r="E5" s="386" t="s">
        <v>241</v>
      </c>
      <c r="F5" s="232"/>
      <c r="G5" s="233" t="s">
        <v>65</v>
      </c>
    </row>
    <row r="6" spans="1:7" ht="17.25">
      <c r="A6" s="231"/>
      <c r="B6" s="179"/>
      <c r="C6" s="234"/>
      <c r="D6" s="179"/>
      <c r="E6" s="235"/>
      <c r="F6" s="179"/>
      <c r="G6" s="236"/>
    </row>
    <row r="8" spans="1:11" ht="33" customHeight="1">
      <c r="A8" s="239" t="s">
        <v>67</v>
      </c>
      <c r="B8" s="229"/>
      <c r="C8" s="259">
        <v>27563.64</v>
      </c>
      <c r="D8" s="387"/>
      <c r="E8" s="259">
        <v>19964.72</v>
      </c>
      <c r="F8" s="229"/>
      <c r="G8" s="238">
        <f aca="true" t="shared" si="0" ref="G8:G13">(C8-E8)/E8*100</f>
        <v>38.06174091096693</v>
      </c>
      <c r="I8" s="81"/>
      <c r="K8" s="66"/>
    </row>
    <row r="9" spans="1:11" ht="33" customHeight="1">
      <c r="A9" s="239" t="s">
        <v>68</v>
      </c>
      <c r="B9" s="229"/>
      <c r="C9" s="259">
        <v>3881.2</v>
      </c>
      <c r="D9" s="387"/>
      <c r="E9" s="259">
        <v>2802.68</v>
      </c>
      <c r="F9" s="229"/>
      <c r="G9" s="238">
        <f t="shared" si="0"/>
        <v>38.481738907046115</v>
      </c>
      <c r="I9" s="81"/>
      <c r="K9" s="83"/>
    </row>
    <row r="10" spans="1:11" ht="33" customHeight="1">
      <c r="A10" s="239" t="s">
        <v>69</v>
      </c>
      <c r="B10" s="229"/>
      <c r="C10" s="259">
        <v>15957.46</v>
      </c>
      <c r="D10" s="387"/>
      <c r="E10" s="259">
        <v>10340.36</v>
      </c>
      <c r="F10" s="229"/>
      <c r="G10" s="238">
        <f t="shared" si="0"/>
        <v>54.322093234664926</v>
      </c>
      <c r="I10" s="81"/>
      <c r="K10" s="83"/>
    </row>
    <row r="11" spans="1:11" ht="33" customHeight="1">
      <c r="A11" s="239" t="s">
        <v>70</v>
      </c>
      <c r="B11" s="229"/>
      <c r="C11" s="259">
        <v>5954.76</v>
      </c>
      <c r="D11" s="387"/>
      <c r="E11" s="259">
        <v>3330.06</v>
      </c>
      <c r="F11" s="229"/>
      <c r="G11" s="238">
        <f t="shared" si="0"/>
        <v>78.81839966847444</v>
      </c>
      <c r="I11" s="81"/>
      <c r="K11" s="83"/>
    </row>
    <row r="12" spans="1:12" ht="33" customHeight="1">
      <c r="A12" s="237" t="s">
        <v>66</v>
      </c>
      <c r="B12" s="229"/>
      <c r="C12" s="259">
        <v>33394.8</v>
      </c>
      <c r="D12" s="387"/>
      <c r="E12" s="259">
        <v>24378.76</v>
      </c>
      <c r="F12" s="229"/>
      <c r="G12" s="238">
        <f>(C12-E12)/E12*100</f>
        <v>36.98317715913363</v>
      </c>
      <c r="I12" s="81"/>
      <c r="K12" s="66"/>
      <c r="L12" s="82"/>
    </row>
    <row r="13" spans="1:11" ht="33" customHeight="1">
      <c r="A13" s="237" t="s">
        <v>71</v>
      </c>
      <c r="B13" s="229"/>
      <c r="C13" s="259">
        <v>1323.7</v>
      </c>
      <c r="D13" s="387"/>
      <c r="E13" s="259">
        <v>1224.67</v>
      </c>
      <c r="F13" s="229"/>
      <c r="G13" s="238">
        <f t="shared" si="0"/>
        <v>8.086259972074107</v>
      </c>
      <c r="K13" s="64"/>
    </row>
    <row r="14" spans="5:11" ht="15.75">
      <c r="E14" s="73"/>
      <c r="G14" s="64"/>
      <c r="K14" s="64"/>
    </row>
    <row r="15" spans="1:11" ht="15.75">
      <c r="A15" s="73"/>
      <c r="B15" s="64"/>
      <c r="E15" s="561"/>
      <c r="F15" s="561"/>
      <c r="K15" s="66"/>
    </row>
    <row r="16" spans="5:11" ht="15.75">
      <c r="E16" s="73"/>
      <c r="G16" s="64"/>
      <c r="K16" s="64"/>
    </row>
    <row r="17" spans="1:11" ht="15.75">
      <c r="A17" s="73"/>
      <c r="E17" s="68"/>
      <c r="G17" s="66"/>
      <c r="I17" s="84"/>
      <c r="K17" s="66"/>
    </row>
  </sheetData>
  <mergeCells count="4">
    <mergeCell ref="B3:C3"/>
    <mergeCell ref="E3:G3"/>
    <mergeCell ref="E15:F15"/>
    <mergeCell ref="C4:E4"/>
  </mergeCells>
  <printOptions/>
  <pageMargins left="0.94488188976378" right="0" top="0.748031496062992" bottom="0.196850393700787" header="0.511811023622047" footer="0.1"/>
  <pageSetup firstPageNumber="6" useFirstPageNumber="1" horizontalDpi="600" verticalDpi="600" orientation="landscape" paperSize="9" r:id="rId1"/>
  <headerFooter alignWithMargins="0">
    <oddFooter>&amp;R&amp;10頁 &amp;P</oddFooter>
  </headerFooter>
</worksheet>
</file>

<file path=xl/worksheets/sheet8.xml><?xml version="1.0" encoding="utf-8"?>
<worksheet xmlns="http://schemas.openxmlformats.org/spreadsheetml/2006/main" xmlns:r="http://schemas.openxmlformats.org/officeDocument/2006/relationships">
  <dimension ref="A1:F26"/>
  <sheetViews>
    <sheetView workbookViewId="0" topLeftCell="A1">
      <selection activeCell="A1" sqref="A1:C1"/>
    </sheetView>
  </sheetViews>
  <sheetFormatPr defaultColWidth="9.00390625" defaultRowHeight="16.5"/>
  <cols>
    <col min="1" max="1" width="16.375" style="0" customWidth="1"/>
    <col min="2" max="2" width="5.875" style="0" customWidth="1"/>
    <col min="3" max="3" width="28.75390625" style="0" customWidth="1"/>
  </cols>
  <sheetData>
    <row r="1" spans="1:6" ht="18.75" customHeight="1">
      <c r="A1" s="566" t="s">
        <v>187</v>
      </c>
      <c r="B1" s="566"/>
      <c r="C1" s="566"/>
      <c r="D1" s="404"/>
      <c r="E1" s="404"/>
      <c r="F1" s="404"/>
    </row>
    <row r="2" spans="1:5" ht="19.5" customHeight="1">
      <c r="A2" s="365" t="s">
        <v>216</v>
      </c>
      <c r="B2" s="388"/>
      <c r="C2" s="388"/>
      <c r="D2" s="388"/>
      <c r="E2" s="388"/>
    </row>
    <row r="3" spans="1:5" ht="31.5" customHeight="1">
      <c r="A3" s="389" t="s">
        <v>151</v>
      </c>
      <c r="B3" s="388"/>
      <c r="C3" s="388"/>
      <c r="D3" s="388"/>
      <c r="E3" s="388"/>
    </row>
    <row r="4" spans="1:4" ht="18.75">
      <c r="A4" s="563" t="s">
        <v>156</v>
      </c>
      <c r="B4" s="564"/>
      <c r="C4" s="564" t="s">
        <v>157</v>
      </c>
      <c r="D4" s="565"/>
    </row>
    <row r="5" spans="1:4" ht="16.5" customHeight="1">
      <c r="A5" s="532">
        <v>39384</v>
      </c>
      <c r="B5" s="465"/>
      <c r="C5" s="466">
        <v>23070544404276</v>
      </c>
      <c r="D5" s="281"/>
    </row>
    <row r="6" spans="1:4" ht="16.5" customHeight="1">
      <c r="A6" s="532">
        <v>39381</v>
      </c>
      <c r="B6" s="465"/>
      <c r="C6" s="466">
        <v>22285176719928</v>
      </c>
      <c r="D6" s="281"/>
    </row>
    <row r="7" spans="1:4" ht="16.5" customHeight="1">
      <c r="A7" s="532">
        <v>39365</v>
      </c>
      <c r="B7" s="465"/>
      <c r="C7" s="466">
        <v>21061195259648</v>
      </c>
      <c r="D7" s="281"/>
    </row>
    <row r="8" spans="1:4" ht="16.5" customHeight="1">
      <c r="A8" s="532">
        <v>39353</v>
      </c>
      <c r="B8" s="465"/>
      <c r="C8" s="466">
        <v>20054865208810</v>
      </c>
      <c r="D8" s="281"/>
    </row>
    <row r="9" spans="1:4" ht="16.5" customHeight="1">
      <c r="A9" s="532">
        <v>39345</v>
      </c>
      <c r="B9" s="465"/>
      <c r="C9" s="466">
        <v>19122474119595</v>
      </c>
      <c r="D9" s="281"/>
    </row>
    <row r="10" spans="1:4" ht="16.5" customHeight="1">
      <c r="A10" s="532">
        <v>39337</v>
      </c>
      <c r="B10" s="465"/>
      <c r="C10" s="466">
        <v>18147788808358</v>
      </c>
      <c r="D10" s="281"/>
    </row>
    <row r="11" spans="1:4" ht="16.5" customHeight="1">
      <c r="A11" s="532">
        <v>39276</v>
      </c>
      <c r="B11" s="465"/>
      <c r="C11" s="466">
        <v>17069914181914</v>
      </c>
      <c r="D11" s="281"/>
    </row>
    <row r="12" spans="1:4" ht="16.5" customHeight="1">
      <c r="A12" s="532">
        <v>39255</v>
      </c>
      <c r="B12" s="465"/>
      <c r="C12" s="466">
        <v>16004480578228</v>
      </c>
      <c r="D12" s="281"/>
    </row>
    <row r="13" spans="1:4" ht="16.5" customHeight="1">
      <c r="A13" s="532">
        <v>39225</v>
      </c>
      <c r="B13" s="465"/>
      <c r="C13" s="466">
        <v>15006050743387</v>
      </c>
      <c r="D13" s="281"/>
    </row>
    <row r="14" spans="1:4" ht="16.5" customHeight="1">
      <c r="A14" s="532">
        <v>39183</v>
      </c>
      <c r="B14" s="465"/>
      <c r="C14" s="466">
        <v>14039863208792</v>
      </c>
      <c r="D14" s="281"/>
    </row>
    <row r="15" spans="1:4" ht="16.5" customHeight="1">
      <c r="A15" s="532">
        <v>39078</v>
      </c>
      <c r="B15" s="391"/>
      <c r="C15" s="466">
        <v>13234191389549</v>
      </c>
      <c r="D15" s="371"/>
    </row>
    <row r="16" spans="1:4" ht="16.5" customHeight="1">
      <c r="A16" s="532">
        <v>39036</v>
      </c>
      <c r="B16" s="391"/>
      <c r="C16" s="466">
        <v>12120742203448</v>
      </c>
      <c r="D16" s="371"/>
    </row>
    <row r="17" spans="1:4" ht="16.5" customHeight="1">
      <c r="A17" s="532">
        <v>39010</v>
      </c>
      <c r="B17" s="391"/>
      <c r="C17" s="466">
        <v>11062471051450</v>
      </c>
      <c r="D17" s="371"/>
    </row>
    <row r="18" spans="1:4" ht="16.5" customHeight="1">
      <c r="A18" s="532">
        <v>38840</v>
      </c>
      <c r="B18" s="391"/>
      <c r="C18" s="466">
        <v>10009005818495</v>
      </c>
      <c r="D18" s="371"/>
    </row>
    <row r="19" spans="1:4" ht="16.5" customHeight="1">
      <c r="A19" s="532">
        <v>38768</v>
      </c>
      <c r="B19" s="391"/>
      <c r="C19" s="466">
        <v>9081849903669</v>
      </c>
      <c r="D19" s="371"/>
    </row>
    <row r="20" spans="1:4" ht="16.5" customHeight="1">
      <c r="A20" s="532">
        <v>38679</v>
      </c>
      <c r="B20" s="391"/>
      <c r="C20" s="466">
        <v>8050443230124</v>
      </c>
      <c r="D20" s="371"/>
    </row>
    <row r="21" spans="1:4" ht="16.5" customHeight="1">
      <c r="A21" s="532">
        <v>38546</v>
      </c>
      <c r="B21" s="391"/>
      <c r="C21" s="466">
        <v>7005580212447</v>
      </c>
      <c r="D21" s="371"/>
    </row>
    <row r="22" spans="1:4" ht="16.5" customHeight="1">
      <c r="A22" s="532">
        <v>38007</v>
      </c>
      <c r="B22" s="391"/>
      <c r="C22" s="466">
        <v>6056726743251</v>
      </c>
      <c r="D22" s="371"/>
    </row>
    <row r="23" spans="1:4" ht="16.5" customHeight="1">
      <c r="A23" s="532">
        <v>36567</v>
      </c>
      <c r="B23" s="391"/>
      <c r="C23" s="466">
        <v>5093147675930</v>
      </c>
      <c r="D23" s="371"/>
    </row>
    <row r="24" spans="1:4" ht="16.5" customHeight="1">
      <c r="A24" s="533">
        <v>35576</v>
      </c>
      <c r="B24" s="392"/>
      <c r="C24" s="498">
        <v>4030424520996</v>
      </c>
      <c r="D24" s="467"/>
    </row>
    <row r="26" ht="16.5">
      <c r="A26" s="4" t="s">
        <v>158</v>
      </c>
    </row>
  </sheetData>
  <mergeCells count="3">
    <mergeCell ref="A4:B4"/>
    <mergeCell ref="C4:D4"/>
    <mergeCell ref="A1:C1"/>
  </mergeCells>
  <printOptions/>
  <pageMargins left="0.98" right="0.75" top="1" bottom="1" header="0.5" footer="0.1"/>
  <pageSetup firstPageNumber="7" useFirstPageNumber="1" horizontalDpi="600" verticalDpi="600" orientation="landscape" paperSize="9" r:id="rId1"/>
  <headerFooter alignWithMargins="0">
    <oddFooter>&amp;R&amp;10頁 &amp;P</oddFooter>
  </headerFooter>
</worksheet>
</file>

<file path=xl/worksheets/sheet9.xml><?xml version="1.0" encoding="utf-8"?>
<worksheet xmlns="http://schemas.openxmlformats.org/spreadsheetml/2006/main" xmlns:r="http://schemas.openxmlformats.org/officeDocument/2006/relationships">
  <dimension ref="A1:J32"/>
  <sheetViews>
    <sheetView workbookViewId="0" topLeftCell="A1">
      <selection activeCell="A1" sqref="A1"/>
    </sheetView>
  </sheetViews>
  <sheetFormatPr defaultColWidth="9.00390625" defaultRowHeight="16.5"/>
  <cols>
    <col min="1" max="1" width="19.75390625" style="0" customWidth="1"/>
    <col min="2" max="2" width="3.625" style="0" customWidth="1"/>
    <col min="3" max="3" width="30.00390625" style="0" customWidth="1"/>
    <col min="4" max="4" width="17.75390625" style="0" customWidth="1"/>
    <col min="5" max="5" width="8.75390625" style="0" customWidth="1"/>
    <col min="8" max="8" width="7.875" style="0" customWidth="1"/>
    <col min="9" max="9" width="6.50390625" style="0" customWidth="1"/>
    <col min="10" max="10" width="18.625" style="0" customWidth="1"/>
  </cols>
  <sheetData>
    <row r="1" spans="1:5" ht="19.5">
      <c r="A1" s="62" t="s">
        <v>256</v>
      </c>
      <c r="B1" s="63"/>
      <c r="C1" s="1"/>
      <c r="D1" s="1"/>
      <c r="E1" s="1"/>
    </row>
    <row r="2" spans="3:5" ht="16.5">
      <c r="C2" s="1"/>
      <c r="D2" s="1"/>
      <c r="E2" s="1"/>
    </row>
    <row r="3" spans="1:5" ht="18.75">
      <c r="A3" s="62"/>
      <c r="B3" s="62"/>
      <c r="C3" s="1"/>
      <c r="D3" s="1"/>
      <c r="E3" s="1"/>
    </row>
    <row r="4" spans="1:5" ht="16.5">
      <c r="A4" s="186" t="s">
        <v>80</v>
      </c>
      <c r="B4" s="186"/>
      <c r="C4" s="8"/>
      <c r="D4" s="8"/>
      <c r="E4" s="8"/>
    </row>
    <row r="5" spans="1:5" ht="27.75" customHeight="1">
      <c r="A5" s="316" t="s">
        <v>12</v>
      </c>
      <c r="B5" s="317"/>
      <c r="C5" s="318" t="s">
        <v>11</v>
      </c>
      <c r="D5" s="567" t="s">
        <v>110</v>
      </c>
      <c r="E5" s="568"/>
    </row>
    <row r="6" spans="1:5" ht="16.5">
      <c r="A6" s="369">
        <v>1</v>
      </c>
      <c r="B6" s="272"/>
      <c r="C6" s="441" t="s">
        <v>13</v>
      </c>
      <c r="D6" s="442">
        <v>52062</v>
      </c>
      <c r="E6" s="518"/>
    </row>
    <row r="7" spans="1:5" ht="16.5">
      <c r="A7" s="369">
        <v>2</v>
      </c>
      <c r="B7" s="272"/>
      <c r="C7" s="441" t="s">
        <v>119</v>
      </c>
      <c r="D7" s="442">
        <v>48623.8271870646</v>
      </c>
      <c r="E7" s="518"/>
    </row>
    <row r="8" spans="1:7" ht="16.5">
      <c r="A8" s="369">
        <v>3</v>
      </c>
      <c r="B8" s="272"/>
      <c r="C8" s="441" t="s">
        <v>16</v>
      </c>
      <c r="D8" s="442">
        <v>43470.776022755475</v>
      </c>
      <c r="E8" s="518"/>
      <c r="G8" s="319"/>
    </row>
    <row r="9" spans="1:7" ht="16.5">
      <c r="A9" s="369">
        <v>4</v>
      </c>
      <c r="B9" s="272"/>
      <c r="C9" s="441" t="s">
        <v>20</v>
      </c>
      <c r="D9" s="442">
        <v>31807.336942070364</v>
      </c>
      <c r="E9" s="518"/>
      <c r="G9" s="198"/>
    </row>
    <row r="10" spans="1:7" ht="16.5" customHeight="1">
      <c r="A10" s="369">
        <v>5</v>
      </c>
      <c r="B10" s="272"/>
      <c r="C10" s="441" t="s">
        <v>105</v>
      </c>
      <c r="D10" s="442">
        <v>22309.47517848296</v>
      </c>
      <c r="E10" s="518"/>
      <c r="G10" s="198"/>
    </row>
    <row r="11" spans="1:5" ht="16.5">
      <c r="A11" s="369">
        <v>6</v>
      </c>
      <c r="B11" s="272"/>
      <c r="C11" s="441" t="s">
        <v>146</v>
      </c>
      <c r="D11" s="442">
        <v>13774.529715281169</v>
      </c>
      <c r="E11" s="518"/>
    </row>
    <row r="12" spans="1:7" ht="16.5">
      <c r="A12" s="369">
        <v>7</v>
      </c>
      <c r="B12" s="272"/>
      <c r="C12" s="515" t="s">
        <v>14</v>
      </c>
      <c r="D12" s="442">
        <v>13622.05</v>
      </c>
      <c r="E12" s="518" t="s">
        <v>91</v>
      </c>
      <c r="G12" s="319"/>
    </row>
    <row r="13" spans="1:7" ht="16.5">
      <c r="A13" s="369">
        <v>8</v>
      </c>
      <c r="B13" s="272"/>
      <c r="C13" s="441" t="s">
        <v>38</v>
      </c>
      <c r="D13" s="442">
        <v>12766.587881140711</v>
      </c>
      <c r="E13" s="518" t="s">
        <v>91</v>
      </c>
      <c r="G13" s="319"/>
    </row>
    <row r="14" spans="1:7" ht="16.5">
      <c r="A14" s="369">
        <v>9</v>
      </c>
      <c r="B14" s="272"/>
      <c r="C14" s="441" t="s">
        <v>307</v>
      </c>
      <c r="D14" s="442">
        <v>8713.456122018983</v>
      </c>
      <c r="E14" s="518" t="s">
        <v>91</v>
      </c>
      <c r="F14" s="198"/>
      <c r="G14" s="319"/>
    </row>
    <row r="15" spans="1:7" ht="16.5">
      <c r="A15" s="370">
        <v>10</v>
      </c>
      <c r="B15" s="271"/>
      <c r="C15" s="468" t="s">
        <v>226</v>
      </c>
      <c r="D15" s="499">
        <v>7303.704679409355</v>
      </c>
      <c r="E15" s="518"/>
      <c r="G15" s="319"/>
    </row>
    <row r="16" spans="1:5" ht="27.75" customHeight="1">
      <c r="A16" s="316" t="s">
        <v>118</v>
      </c>
      <c r="B16" s="317"/>
      <c r="C16" s="514"/>
      <c r="D16" s="469"/>
      <c r="E16" s="519"/>
    </row>
    <row r="17" spans="1:5" ht="16.5">
      <c r="A17" s="369">
        <v>16</v>
      </c>
      <c r="B17" s="272"/>
      <c r="C17" s="441" t="s">
        <v>120</v>
      </c>
      <c r="D17" s="292">
        <v>4812.2</v>
      </c>
      <c r="E17" s="518"/>
    </row>
    <row r="18" spans="1:5" ht="16.5">
      <c r="A18" s="369">
        <v>18</v>
      </c>
      <c r="B18" s="272"/>
      <c r="C18" s="441" t="s">
        <v>113</v>
      </c>
      <c r="D18" s="292">
        <v>3420.3334575311906</v>
      </c>
      <c r="E18" s="518" t="s">
        <v>91</v>
      </c>
    </row>
    <row r="19" spans="1:5" ht="18" customHeight="1">
      <c r="A19" s="370">
        <v>35</v>
      </c>
      <c r="B19" s="271"/>
      <c r="C19" s="422" t="s">
        <v>114</v>
      </c>
      <c r="D19" s="367">
        <v>101.5</v>
      </c>
      <c r="E19" s="520" t="s">
        <v>91</v>
      </c>
    </row>
    <row r="20" spans="1:5" ht="18" customHeight="1">
      <c r="A20" s="130"/>
      <c r="B20" s="130"/>
      <c r="C20" s="190"/>
      <c r="D20" s="191"/>
      <c r="E20" s="2"/>
    </row>
    <row r="21" ht="16.5">
      <c r="A21" s="187" t="s">
        <v>262</v>
      </c>
    </row>
    <row r="22" spans="1:5" ht="9" customHeight="1">
      <c r="A22" s="364"/>
      <c r="B22" s="130"/>
      <c r="C22" s="190"/>
      <c r="D22" s="191"/>
      <c r="E22" s="2"/>
    </row>
    <row r="23" spans="1:5" ht="18" customHeight="1">
      <c r="A23" s="9" t="s">
        <v>299</v>
      </c>
      <c r="B23" s="130"/>
      <c r="C23" s="190"/>
      <c r="D23" s="191"/>
      <c r="E23" s="2"/>
    </row>
    <row r="24" spans="1:5" ht="9" customHeight="1">
      <c r="A24" s="364"/>
      <c r="B24" s="130"/>
      <c r="C24" s="190"/>
      <c r="D24" s="191"/>
      <c r="E24" s="2"/>
    </row>
    <row r="25" spans="1:5" ht="18" customHeight="1">
      <c r="A25" s="9" t="s">
        <v>286</v>
      </c>
      <c r="B25" s="130"/>
      <c r="C25" s="190"/>
      <c r="D25" s="191"/>
      <c r="E25" s="2"/>
    </row>
    <row r="26" spans="1:5" ht="9" customHeight="1">
      <c r="A26" s="364"/>
      <c r="B26" s="130"/>
      <c r="C26" s="190"/>
      <c r="D26" s="191"/>
      <c r="E26" s="2"/>
    </row>
    <row r="27" spans="1:5" ht="16.5">
      <c r="A27" s="187" t="s">
        <v>159</v>
      </c>
      <c r="B27" s="187"/>
      <c r="C27" s="9"/>
      <c r="D27" s="9"/>
      <c r="E27" s="9"/>
    </row>
    <row r="28" spans="1:5" ht="9" customHeight="1">
      <c r="A28" s="364"/>
      <c r="B28" s="130"/>
      <c r="C28" s="190"/>
      <c r="D28" s="191"/>
      <c r="E28" s="2"/>
    </row>
    <row r="29" spans="1:4" ht="16.5">
      <c r="A29" s="9" t="s">
        <v>40</v>
      </c>
      <c r="B29" s="9"/>
      <c r="C29" s="9"/>
      <c r="D29" s="1"/>
    </row>
    <row r="30" ht="9" customHeight="1"/>
    <row r="32" ht="21" customHeight="1">
      <c r="J32" s="127"/>
    </row>
  </sheetData>
  <mergeCells count="1">
    <mergeCell ref="D5:E5"/>
  </mergeCells>
  <printOptions/>
  <pageMargins left="0.94488188976378" right="0" top="0.393700787401575" bottom="0.196850393700787" header="0.511811023622047" footer="0.1"/>
  <pageSetup firstPageNumber="8" useFirstPageNumber="1" horizontalDpi="600" verticalDpi="600" orientation="landscape" paperSize="9" r:id="rId1"/>
  <headerFooter alignWithMargins="0">
    <oddFooter>&amp;R&amp;10頁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Michelle Lau</dc:creator>
  <cp:keywords/>
  <dc:description/>
  <cp:lastModifiedBy>Vicky Tsui</cp:lastModifiedBy>
  <cp:lastPrinted>2007-12-19T10:46:39Z</cp:lastPrinted>
  <dcterms:created xsi:type="dcterms:W3CDTF">2004-12-20T03:44:07Z</dcterms:created>
  <dcterms:modified xsi:type="dcterms:W3CDTF">2008-01-11T09:57:26Z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235266382</vt:i4>
  </property>
  <property fmtid="{D5CDD505-2E9C-101B-9397-08002B2CF9AE}" pid="3" name="_EmailSubject">
    <vt:lpwstr>Year-end statistics</vt:lpwstr>
  </property>
  <property fmtid="{D5CDD505-2E9C-101B-9397-08002B2CF9AE}" pid="4" name="_AuthorEmail">
    <vt:lpwstr>TuChiHo@hkex.com.hk</vt:lpwstr>
  </property>
  <property fmtid="{D5CDD505-2E9C-101B-9397-08002B2CF9AE}" pid="5" name="_AuthorEmailDisplayName">
    <vt:lpwstr>Tu Chi Ho</vt:lpwstr>
  </property>
  <property fmtid="{D5CDD505-2E9C-101B-9397-08002B2CF9AE}" pid="6" name="_PreviousAdHocReviewCycleID">
    <vt:i4>-2005975819</vt:i4>
  </property>
  <property fmtid="{D5CDD505-2E9C-101B-9397-08002B2CF9AE}" pid="7" name="_ReviewingToolsShownOnce">
    <vt:lpwstr/>
  </property>
</Properties>
</file>